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8708" windowHeight="12552" activeTab="0"/>
  </bookViews>
  <sheets>
    <sheet name="Immissionsberechnung" sheetId="1" r:id="rId1"/>
    <sheet name="Ausgefülltes Blatt als Beispiel" sheetId="2" r:id="rId2"/>
    <sheet name="Hinweise" sheetId="3" r:id="rId3"/>
  </sheets>
  <definedNames>
    <definedName name="_xlnm.Print_Area" localSheetId="1">'Ausgefülltes Blatt als Beispiel'!$A$1:$K$65</definedName>
    <definedName name="_xlnm.Print_Area" localSheetId="2">'Hinweise'!$A$1:$A$27</definedName>
    <definedName name="_xlnm.Print_Area" localSheetId="0">'Immissionsberechnung'!$A$1:$K$65</definedName>
  </definedNames>
  <calcPr fullCalcOnLoad="1"/>
</workbook>
</file>

<file path=xl/sharedStrings.xml><?xml version="1.0" encoding="utf-8"?>
<sst xmlns="http://schemas.openxmlformats.org/spreadsheetml/2006/main" count="301" uniqueCount="138">
  <si>
    <t>Frequenz</t>
  </si>
  <si>
    <t>f</t>
  </si>
  <si>
    <t>[MHz]</t>
  </si>
  <si>
    <t>d</t>
  </si>
  <si>
    <t>[m]</t>
  </si>
  <si>
    <t>[W]</t>
  </si>
  <si>
    <r>
      <t>a</t>
    </r>
    <r>
      <rPr>
        <vertAlign val="subscript"/>
        <sz val="10"/>
        <rFont val="Arial"/>
        <family val="2"/>
      </rPr>
      <t>1</t>
    </r>
  </si>
  <si>
    <t>[dB]</t>
  </si>
  <si>
    <r>
      <t>a</t>
    </r>
    <r>
      <rPr>
        <vertAlign val="subscript"/>
        <sz val="10"/>
        <rFont val="Arial"/>
        <family val="2"/>
      </rPr>
      <t>2</t>
    </r>
  </si>
  <si>
    <t>Summe der Dämpfungen</t>
  </si>
  <si>
    <t>a</t>
  </si>
  <si>
    <t>Dämpfungsfaktor</t>
  </si>
  <si>
    <t>A</t>
  </si>
  <si>
    <t>Antennengewinn</t>
  </si>
  <si>
    <t>g</t>
  </si>
  <si>
    <r>
      <t>[dB</t>
    </r>
    <r>
      <rPr>
        <vertAlign val="subscript"/>
        <sz val="10"/>
        <rFont val="Arial"/>
        <family val="2"/>
      </rPr>
      <t>i</t>
    </r>
    <r>
      <rPr>
        <sz val="10"/>
        <rFont val="Arial"/>
        <family val="0"/>
      </rPr>
      <t>]</t>
    </r>
  </si>
  <si>
    <t>G</t>
  </si>
  <si>
    <t>P</t>
  </si>
  <si>
    <t>[V/m]</t>
  </si>
  <si>
    <t>E'</t>
  </si>
  <si>
    <t>Erläuterungen zu den verschiedenen Tabellenspalten</t>
  </si>
  <si>
    <t>Frequenz:</t>
  </si>
  <si>
    <t>Kabeldämpfung:</t>
  </si>
  <si>
    <t>Summe der Dämpfungen:</t>
  </si>
  <si>
    <t>Kabeldämpfung + übrige Dämpfung</t>
  </si>
  <si>
    <t>Dämpfungsfaktor:</t>
  </si>
  <si>
    <t>In absolute Zahlen umgerechnete "Summe der Dämpfungen"</t>
  </si>
  <si>
    <t>Antennengewinn:</t>
  </si>
  <si>
    <t>In absolute Zahlen umgerechneter "Antennengewinn"</t>
  </si>
  <si>
    <t>AF</t>
  </si>
  <si>
    <t>MF</t>
  </si>
  <si>
    <t xml:space="preserve">   Kabeldämpfung</t>
  </si>
  <si>
    <t xml:space="preserve">   Übrige Dämpfung</t>
  </si>
  <si>
    <t>Bodenreflexionsfaktor</t>
  </si>
  <si>
    <t>Sicherheitsabstand</t>
  </si>
  <si>
    <t>Ausgangsleistung reduziert um Aktivitäts- und Modulationsfaktor</t>
  </si>
  <si>
    <t>Aktivitätsfaktor:</t>
  </si>
  <si>
    <t>Modulationsfaktor:</t>
  </si>
  <si>
    <t>Bodenreflexionsfaktor:</t>
  </si>
  <si>
    <t>Sicherheitsabstand:</t>
  </si>
  <si>
    <t>Faktor welcher zu einer Zunahme der Feldstärke führt</t>
  </si>
  <si>
    <t>Übrige Dämpfung:</t>
  </si>
  <si>
    <t>Antennengewinnfaktor:</t>
  </si>
  <si>
    <t xml:space="preserve"> </t>
  </si>
  <si>
    <t>Äquivalente abgestrahlte Leistung bezogen auf einen Dipol</t>
  </si>
  <si>
    <t xml:space="preserve">   Aktivitätsfaktor </t>
  </si>
  <si>
    <t>Sendefrequenz der Amateurfunkstation</t>
  </si>
  <si>
    <t>Totaler Antennengewinn</t>
  </si>
  <si>
    <r>
      <t>g</t>
    </r>
    <r>
      <rPr>
        <vertAlign val="subscript"/>
        <sz val="10"/>
        <rFont val="Arial"/>
        <family val="2"/>
      </rPr>
      <t>1</t>
    </r>
  </si>
  <si>
    <r>
      <t>g</t>
    </r>
    <r>
      <rPr>
        <vertAlign val="subscript"/>
        <sz val="10"/>
        <rFont val="Arial"/>
        <family val="2"/>
      </rPr>
      <t>2</t>
    </r>
  </si>
  <si>
    <t>Gewinnverminderung, wegen vertikalem Strahlungsdiagramm der Antenne</t>
  </si>
  <si>
    <t>Maximaler Gewinn der Antenne gemäss Hersteller</t>
  </si>
  <si>
    <t>Vertikale Winkeldämpfung</t>
  </si>
  <si>
    <t>Vertikale Winkeldämpfung:</t>
  </si>
  <si>
    <t>Gebäudedämpfung</t>
  </si>
  <si>
    <t>Gebäudedämpfungsfaktor</t>
  </si>
  <si>
    <r>
      <t>a</t>
    </r>
    <r>
      <rPr>
        <vertAlign val="subscript"/>
        <sz val="10"/>
        <rFont val="Arial"/>
        <family val="2"/>
      </rPr>
      <t>G</t>
    </r>
  </si>
  <si>
    <r>
      <t>A</t>
    </r>
    <r>
      <rPr>
        <vertAlign val="subscript"/>
        <sz val="10"/>
        <rFont val="Arial"/>
        <family val="2"/>
      </rPr>
      <t>G</t>
    </r>
  </si>
  <si>
    <t>Gebäudedämpfung:</t>
  </si>
  <si>
    <t>Gebäudedämpfungsfaktor:</t>
  </si>
  <si>
    <t>In absolute Zahlen umgerechnete "Gebäudedämpfung"</t>
  </si>
  <si>
    <t>Totaler Antennengewinn:</t>
  </si>
  <si>
    <t>P's</t>
  </si>
  <si>
    <t>Antennengewinn - vertikale Winkeldämpfung</t>
  </si>
  <si>
    <t xml:space="preserve">Sender: </t>
  </si>
  <si>
    <t>Dämpfung durch Gebäudemauern und Decken</t>
  </si>
  <si>
    <t>Antennengewinnfaktor</t>
  </si>
  <si>
    <t>Ps</t>
  </si>
  <si>
    <t xml:space="preserve">   Modulationsfaktor</t>
  </si>
  <si>
    <t>Antenne:</t>
  </si>
  <si>
    <t>Linear:</t>
  </si>
  <si>
    <t>Distanz von der Antenne, wo der Immissions-Grenzwert erreicht wird</t>
  </si>
  <si>
    <r>
      <t>E</t>
    </r>
    <r>
      <rPr>
        <vertAlign val="subscript"/>
        <sz val="10"/>
        <rFont val="Arial"/>
        <family val="2"/>
      </rPr>
      <t>IGW</t>
    </r>
  </si>
  <si>
    <t>Äquivalente abgestrahlte Leistung bezogen auf einen isotropen Strahler</t>
  </si>
  <si>
    <r>
      <t>k</t>
    </r>
    <r>
      <rPr>
        <vertAlign val="subscript"/>
        <sz val="10"/>
        <rFont val="Arial"/>
        <family val="2"/>
      </rPr>
      <t>r</t>
    </r>
  </si>
  <si>
    <t>Die gelben Zellen sind geschützt, in die grünen können die erforderlichen Daten eingetragen werden.</t>
  </si>
  <si>
    <t>Unter den „Erläuterungen zu den verschiedenen Tabellenspalten“ soll unter:</t>
  </si>
  <si>
    <t>Die Berücksichtigung sowohl der vertikalen Winkeldämpfung als auch der Gebäude-dämpfung bewirkt, dass vom einfachen überblickbaren Kugelmodell abgewichen wird.</t>
  </si>
  <si>
    <t>Unterschrift:</t>
  </si>
  <si>
    <r>
      <t>d</t>
    </r>
    <r>
      <rPr>
        <b/>
        <vertAlign val="subscript"/>
        <sz val="10"/>
        <rFont val="Arial"/>
        <family val="2"/>
      </rPr>
      <t>S</t>
    </r>
  </si>
  <si>
    <t>Winkel:</t>
  </si>
  <si>
    <t xml:space="preserve"> Horizontal drehbar (Ja/Nein):</t>
  </si>
  <si>
    <t xml:space="preserve"> Vertikal drehbar (Ja/Nein):</t>
  </si>
  <si>
    <t>Weitere Angaben:</t>
  </si>
  <si>
    <t xml:space="preserve">  drehbaren Antennen gilt: 0° = Nord, 90° = Ost, 180° = Süd, 270° = West. Bei vertikal</t>
  </si>
  <si>
    <t xml:space="preserve">  drehbaren Antennen gilt: 0° = horizontal, 90° = vertikal.</t>
  </si>
  <si>
    <t xml:space="preserve">- Für jede Antenne muss angegeben werden, ob sie drehbar ist oder nicht. Bei horizontal </t>
  </si>
  <si>
    <t xml:space="preserve">Immissionsberechnung für </t>
  </si>
  <si>
    <t>Hinweise zum Ausfüllen der Immissionsberechnung</t>
  </si>
  <si>
    <t>[ ]</t>
  </si>
  <si>
    <t>o</t>
  </si>
  <si>
    <t>in der Regel AF = 0.5</t>
  </si>
  <si>
    <t xml:space="preserve">    Horizontalprojektion (Ja/Nein):</t>
  </si>
  <si>
    <t xml:space="preserve">    Effektive Distanz (Ja/Nein):</t>
  </si>
  <si>
    <t>nein</t>
  </si>
  <si>
    <t>ja</t>
  </si>
  <si>
    <t>Das Blatt ist vorgesehen für eine komplette Station, welche auf mehreren Bänder QRV sein kann (siehe ausgefülltes Blatt als Beispiel).</t>
  </si>
  <si>
    <t>bei SSB: MF = 0.2, bei CW: MF = 0.4, bei FM / RTTY / PSK31: MF = 1.0</t>
  </si>
  <si>
    <t>Abstand OKA zur Antenne</t>
  </si>
  <si>
    <t>Leistung am Senderausgang</t>
  </si>
  <si>
    <t>Mittl. Leistung am Senderausgang</t>
  </si>
  <si>
    <r>
      <t>P</t>
    </r>
    <r>
      <rPr>
        <b/>
        <vertAlign val="subscript"/>
        <sz val="10"/>
        <rFont val="Arial"/>
        <family val="2"/>
      </rPr>
      <t>m</t>
    </r>
  </si>
  <si>
    <t>Massgebende Feldstärke am OKA</t>
  </si>
  <si>
    <t>Abstand OKA zur Antenne:</t>
  </si>
  <si>
    <t>Leistung am Senderausgang:</t>
  </si>
  <si>
    <t>Mittl. Leistung am Senderausgang:</t>
  </si>
  <si>
    <t>Massgebende Senderleistung EIRP:</t>
  </si>
  <si>
    <t>Massgebende Senderleistung ERP:</t>
  </si>
  <si>
    <t>Massgebende Feldstärke am OKA:</t>
  </si>
  <si>
    <t>Ort, Datum:</t>
  </si>
  <si>
    <t>Ausgangsleistung des Senders oder des Linears</t>
  </si>
  <si>
    <t>Immissions-Grenzwert für die elektrische Feldstärke gemäss NISV</t>
  </si>
  <si>
    <t>6-Minuten-Mittelwert der Feldstärke am Ort für den kurzfristigen</t>
  </si>
  <si>
    <t xml:space="preserve">    Aufenthalt</t>
  </si>
  <si>
    <t>Massgebende Sendeleistung (ERP)</t>
  </si>
  <si>
    <t>Massgebende Sendeleistung (EIRP)</t>
  </si>
  <si>
    <t>Im Situationsplan eingezeichneter Ort für den kurzfristigen Aufenthalt</t>
  </si>
  <si>
    <r>
      <t>Die  vertikale Winkeldämpfung g</t>
    </r>
    <r>
      <rPr>
        <vertAlign val="subscript"/>
        <sz val="12"/>
        <rFont val="Arial"/>
        <family val="2"/>
      </rPr>
      <t>2</t>
    </r>
    <r>
      <rPr>
        <sz val="12"/>
        <rFont val="Arial"/>
        <family val="2"/>
      </rPr>
      <t xml:space="preserve"> soll vorsichtig angewendet werden, sie ist nur sinnvoll bei stark bündelnden Antennen, hauptsächlich bei Yagi-Antennen auf den VHF/UHF-Bändern. Solange die Immissionsgrenzwerte nicht erreicht oder überschritten werden, soll darauf verzichtet werden.</t>
    </r>
  </si>
  <si>
    <r>
      <t>Die Gebäudedämpfung a</t>
    </r>
    <r>
      <rPr>
        <vertAlign val="subscript"/>
        <sz val="12"/>
        <rFont val="Arial"/>
        <family val="2"/>
      </rPr>
      <t>G</t>
    </r>
    <r>
      <rPr>
        <sz val="12"/>
        <rFont val="Arial"/>
        <family val="2"/>
      </rPr>
      <t xml:space="preserve"> soll nur in Ausnahmefällen berücksichtigt werden, so allenfalls bei Reiheneinfamilienhäusern, oder bei nicht begehbaren Betondächern in Mehrfamilienhäusern.</t>
    </r>
  </si>
  <si>
    <t>Drake TR7</t>
  </si>
  <si>
    <t>-</t>
  </si>
  <si>
    <t>Cushcraft R7</t>
  </si>
  <si>
    <t>Max Funker, Strasse, PLZ, Ort (HB9XYZ)</t>
  </si>
  <si>
    <t>30 m RG213</t>
  </si>
  <si>
    <t>4 Stecker Typ PL259 (0.4 dB)</t>
  </si>
  <si>
    <t>Ort, 5. Juni 2007</t>
  </si>
  <si>
    <t>Nr. des OKA auf dem Situationsplan</t>
  </si>
  <si>
    <t>Nr. des OKA auf dem Situationsplan:</t>
  </si>
  <si>
    <t>Immissionsgrenzwert</t>
  </si>
  <si>
    <t>Immissionsgrenzwert:</t>
  </si>
  <si>
    <t>Abstand vom Ort für den kurzfristigen Aufenthalt zur Antenne</t>
  </si>
  <si>
    <t xml:space="preserve">- „Abstand OKA zur Antenne“ entweder "Horizontalprojektion" oder "Effektive Distanz" </t>
  </si>
  <si>
    <t xml:space="preserve">  angegeben werden.</t>
  </si>
  <si>
    <t>- Datum, Ort und Unterschrift gehören auf jedes Blatt.</t>
  </si>
  <si>
    <t>- „Kabeldämpfungen“ die Länge und der Typ des oder der Kabel angegeben werden.</t>
  </si>
  <si>
    <t>- „Übrige Dämpfung“ die Stecker und anderen eingeschlauften Geräte angegeben werden.</t>
  </si>
  <si>
    <t>Der Abstand vom Ort für den kurzfristigen Aufenthalt (OKA) zur Antenne kann entweder als Horizontalprojektion, das heisst so wie sie auf dem Situationsplan erscheint, oder als effektive Distanz, das heisst mit Berücksichtigung der Antennenhöhe und der Gelände-erhebungen angegeben werden. Ist der Ort für den kurzfristigen Aufenthalt der Erdboden (oder beispielsweise auch ein Balkon oder der oberste Stock eines Hauses unter der Antenne), so muss die Länge des Menschen mit 2 Metern berücksichtigt werden, d.h. die vertikale Distanz zwischen Boden und Antenne muss um 2 Meter reduziert werden.</t>
  </si>
  <si>
    <t>Eine ausführliche Beschreibung zum Ausfüllen der Immissionsberechnung findet sich unter „Wegleitung zur Emissionserklärung für Amateurfunkanlagen" im Internet unter www.uska.ch/antennen.</t>
  </si>
</sst>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0.000"/>
    <numFmt numFmtId="177" formatCode="0.0"/>
    <numFmt numFmtId="178" formatCode="0.00000"/>
    <numFmt numFmtId="179" formatCode="0.0000"/>
    <numFmt numFmtId="180" formatCode="&quot;Ja&quot;;&quot;Ja&quot;;&quot;Nein&quot;"/>
    <numFmt numFmtId="181" formatCode="&quot;Wahr&quot;;&quot;Wahr&quot;;&quot;Falsch&quot;"/>
    <numFmt numFmtId="182" formatCode="&quot;Ein&quot;;&quot;Ein&quot;;&quot;Aus&quot;"/>
  </numFmts>
  <fonts count="53">
    <font>
      <sz val="10"/>
      <name val="Arial"/>
      <family val="0"/>
    </font>
    <font>
      <b/>
      <sz val="10"/>
      <name val="Arial"/>
      <family val="0"/>
    </font>
    <font>
      <i/>
      <sz val="10"/>
      <name val="Arial"/>
      <family val="0"/>
    </font>
    <font>
      <b/>
      <i/>
      <sz val="10"/>
      <name val="Arial"/>
      <family val="0"/>
    </font>
    <font>
      <b/>
      <sz val="12"/>
      <name val="Arial"/>
      <family val="0"/>
    </font>
    <font>
      <b/>
      <u val="single"/>
      <sz val="13"/>
      <name val="Arial"/>
      <family val="0"/>
    </font>
    <font>
      <sz val="10"/>
      <name val="MS Sans Serif"/>
      <family val="0"/>
    </font>
    <font>
      <vertAlign val="subscript"/>
      <sz val="10"/>
      <name val="Arial"/>
      <family val="2"/>
    </font>
    <font>
      <u val="single"/>
      <sz val="10"/>
      <name val="Arial"/>
      <family val="0"/>
    </font>
    <font>
      <sz val="12"/>
      <name val="Arial"/>
      <family val="2"/>
    </font>
    <font>
      <u val="single"/>
      <sz val="10"/>
      <color indexed="12"/>
      <name val="Arial"/>
      <family val="0"/>
    </font>
    <font>
      <u val="single"/>
      <sz val="10"/>
      <color indexed="36"/>
      <name val="Arial"/>
      <family val="0"/>
    </font>
    <font>
      <b/>
      <vertAlign val="subscript"/>
      <sz val="10"/>
      <name val="Arial"/>
      <family val="2"/>
    </font>
    <font>
      <sz val="11"/>
      <name val="Arial"/>
      <family val="2"/>
    </font>
    <font>
      <b/>
      <sz val="13"/>
      <name val="Arial"/>
      <family val="2"/>
    </font>
    <font>
      <sz val="10"/>
      <name val="Wingdings"/>
      <family val="0"/>
    </font>
    <font>
      <vertAlign val="subscript"/>
      <sz val="12"/>
      <name val="Arial"/>
      <family val="2"/>
    </font>
    <font>
      <sz val="9"/>
      <name val="Arial"/>
      <family val="2"/>
    </font>
    <font>
      <b/>
      <u val="single"/>
      <sz val="10"/>
      <name val="Arial"/>
      <family val="2"/>
    </font>
    <font>
      <b/>
      <sz val="14"/>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gray0625">
        <bgColor indexed="13"/>
      </patternFill>
    </fill>
    <fill>
      <patternFill patternType="gray0625">
        <bgColor indexed="11"/>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style="thin"/>
    </border>
    <border>
      <left>
        <color indexed="63"/>
      </left>
      <right style="hair"/>
      <top style="hair"/>
      <bottom style="hair"/>
    </border>
    <border>
      <left>
        <color indexed="63"/>
      </left>
      <right style="hair"/>
      <top style="hair"/>
      <bottom style="thin"/>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hair"/>
      <right style="thin"/>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11"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64">
    <xf numFmtId="0" fontId="0" fillId="0" borderId="0" xfId="0" applyAlignment="1">
      <alignment/>
    </xf>
    <xf numFmtId="0" fontId="0" fillId="0" borderId="0" xfId="0" applyFont="1" applyAlignment="1">
      <alignment/>
    </xf>
    <xf numFmtId="0" fontId="0" fillId="0" borderId="0" xfId="0" applyAlignment="1">
      <alignment horizontal="center"/>
    </xf>
    <xf numFmtId="0" fontId="0" fillId="33" borderId="10" xfId="0" applyFont="1" applyFill="1" applyBorder="1" applyAlignment="1" applyProtection="1">
      <alignment vertical="center"/>
      <protection/>
    </xf>
    <xf numFmtId="0" fontId="0" fillId="33" borderId="10" xfId="0" applyFont="1" applyFill="1" applyBorder="1" applyAlignment="1" applyProtection="1">
      <alignment horizontal="left" vertical="center"/>
      <protection/>
    </xf>
    <xf numFmtId="2" fontId="0" fillId="33" borderId="10" xfId="0" applyNumberFormat="1" applyFont="1" applyFill="1" applyBorder="1" applyAlignment="1" applyProtection="1">
      <alignment horizontal="center" vertical="center"/>
      <protection/>
    </xf>
    <xf numFmtId="177" fontId="0" fillId="34" borderId="10" xfId="0" applyNumberFormat="1" applyFont="1" applyFill="1" applyBorder="1" applyAlignment="1" applyProtection="1">
      <alignment horizontal="center" vertical="center"/>
      <protection locked="0"/>
    </xf>
    <xf numFmtId="2" fontId="0" fillId="34" borderId="10" xfId="0" applyNumberFormat="1" applyFont="1" applyFill="1" applyBorder="1" applyAlignment="1" applyProtection="1">
      <alignment horizontal="center" vertical="center"/>
      <protection locked="0"/>
    </xf>
    <xf numFmtId="0" fontId="0" fillId="34" borderId="0" xfId="0" applyFill="1" applyAlignment="1" applyProtection="1">
      <alignment/>
      <protection locked="0"/>
    </xf>
    <xf numFmtId="0" fontId="0" fillId="34" borderId="0" xfId="0" applyFill="1" applyAlignment="1" applyProtection="1">
      <alignment horizontal="center"/>
      <protection locked="0"/>
    </xf>
    <xf numFmtId="0" fontId="1" fillId="34" borderId="0" xfId="0" applyFont="1" applyFill="1" applyAlignment="1" applyProtection="1">
      <alignment/>
      <protection locked="0"/>
    </xf>
    <xf numFmtId="0" fontId="0" fillId="33" borderId="0" xfId="0"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quotePrefix="1">
      <alignment horizontal="left"/>
      <protection/>
    </xf>
    <xf numFmtId="0" fontId="1" fillId="33" borderId="0" xfId="0" applyFont="1" applyFill="1" applyAlignment="1" applyProtection="1">
      <alignment/>
      <protection/>
    </xf>
    <xf numFmtId="0" fontId="0" fillId="33" borderId="0" xfId="0" applyFill="1" applyAlignment="1" applyProtection="1">
      <alignment horizontal="center"/>
      <protection/>
    </xf>
    <xf numFmtId="0" fontId="9" fillId="33" borderId="0" xfId="0" applyFont="1" applyFill="1" applyAlignment="1" applyProtection="1">
      <alignment/>
      <protection/>
    </xf>
    <xf numFmtId="0" fontId="8" fillId="33" borderId="0" xfId="0" applyFont="1" applyFill="1" applyAlignment="1" applyProtection="1">
      <alignment/>
      <protection/>
    </xf>
    <xf numFmtId="0" fontId="0" fillId="33" borderId="0" xfId="0" applyFont="1" applyFill="1" applyAlignment="1" applyProtection="1">
      <alignment/>
      <protection/>
    </xf>
    <xf numFmtId="0" fontId="6" fillId="33" borderId="0" xfId="0" applyFont="1" applyFill="1" applyAlignment="1" applyProtection="1">
      <alignment/>
      <protection/>
    </xf>
    <xf numFmtId="0" fontId="0" fillId="33" borderId="0" xfId="0" applyFont="1" applyFill="1" applyAlignment="1" applyProtection="1" quotePrefix="1">
      <alignment horizontal="left"/>
      <protection/>
    </xf>
    <xf numFmtId="0" fontId="0" fillId="33" borderId="0" xfId="0" applyFont="1" applyFill="1" applyAlignment="1" applyProtection="1">
      <alignment horizontal="left"/>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protection/>
    </xf>
    <xf numFmtId="0" fontId="9" fillId="33" borderId="0" xfId="0" applyFont="1" applyFill="1" applyAlignment="1" applyProtection="1">
      <alignment/>
      <protection/>
    </xf>
    <xf numFmtId="0" fontId="1" fillId="35" borderId="10" xfId="0" applyFont="1" applyFill="1" applyBorder="1" applyAlignment="1" applyProtection="1">
      <alignment vertical="center"/>
      <protection/>
    </xf>
    <xf numFmtId="2" fontId="1" fillId="35" borderId="10" xfId="0" applyNumberFormat="1" applyFont="1" applyFill="1" applyBorder="1" applyAlignment="1" applyProtection="1">
      <alignment horizontal="center" vertical="center"/>
      <protection/>
    </xf>
    <xf numFmtId="0" fontId="9" fillId="0" borderId="0" xfId="0" applyFont="1" applyAlignment="1">
      <alignment/>
    </xf>
    <xf numFmtId="0" fontId="0" fillId="33" borderId="0" xfId="0" applyFill="1" applyAlignment="1">
      <alignment/>
    </xf>
    <xf numFmtId="0" fontId="6" fillId="33" borderId="0" xfId="0" applyFont="1" applyFill="1" applyAlignment="1">
      <alignment/>
    </xf>
    <xf numFmtId="0" fontId="0" fillId="33" borderId="0" xfId="0" applyFont="1" applyFill="1" applyAlignment="1">
      <alignment/>
    </xf>
    <xf numFmtId="0" fontId="0" fillId="33" borderId="0" xfId="0" applyFill="1" applyAlignment="1">
      <alignment horizontal="center"/>
    </xf>
    <xf numFmtId="0" fontId="0" fillId="0" borderId="0" xfId="0" applyAlignment="1">
      <alignment wrapText="1"/>
    </xf>
    <xf numFmtId="0" fontId="9" fillId="0" borderId="0" xfId="0" applyFont="1" applyAlignment="1">
      <alignment wrapText="1"/>
    </xf>
    <xf numFmtId="0" fontId="0" fillId="33" borderId="0" xfId="0" applyFont="1" applyFill="1" applyAlignment="1" applyProtection="1">
      <alignment/>
      <protection/>
    </xf>
    <xf numFmtId="0" fontId="1" fillId="33" borderId="0" xfId="0" applyFont="1" applyFill="1" applyAlignment="1" applyProtection="1">
      <alignment/>
      <protection/>
    </xf>
    <xf numFmtId="0" fontId="1" fillId="0" borderId="0" xfId="0" applyFont="1" applyAlignment="1">
      <alignment/>
    </xf>
    <xf numFmtId="0" fontId="1" fillId="35" borderId="11" xfId="0" applyFont="1" applyFill="1" applyBorder="1" applyAlignment="1" applyProtection="1">
      <alignment vertical="center"/>
      <protection/>
    </xf>
    <xf numFmtId="2" fontId="1" fillId="35" borderId="11" xfId="0" applyNumberFormat="1" applyFont="1" applyFill="1" applyBorder="1" applyAlignment="1" applyProtection="1">
      <alignment horizontal="center" vertical="center"/>
      <protection/>
    </xf>
    <xf numFmtId="0" fontId="13" fillId="33" borderId="0" xfId="0" applyFont="1" applyFill="1" applyAlignment="1" applyProtection="1">
      <alignment/>
      <protection/>
    </xf>
    <xf numFmtId="0" fontId="13" fillId="33" borderId="0" xfId="0" applyFont="1" applyFill="1" applyAlignment="1" applyProtection="1">
      <alignment horizontal="center"/>
      <protection/>
    </xf>
    <xf numFmtId="0" fontId="5" fillId="33" borderId="0" xfId="0" applyFont="1" applyFill="1" applyAlignment="1" applyProtection="1">
      <alignment horizontal="left"/>
      <protection/>
    </xf>
    <xf numFmtId="49" fontId="0" fillId="34" borderId="0" xfId="0" applyNumberFormat="1" applyFill="1" applyAlignment="1" applyProtection="1">
      <alignment/>
      <protection locked="0"/>
    </xf>
    <xf numFmtId="0" fontId="0" fillId="33" borderId="12" xfId="0" applyFont="1" applyFill="1" applyBorder="1" applyAlignment="1" applyProtection="1">
      <alignment vertical="center"/>
      <protection/>
    </xf>
    <xf numFmtId="0" fontId="0" fillId="33" borderId="12" xfId="0" applyFont="1" applyFill="1" applyBorder="1" applyAlignment="1" applyProtection="1" quotePrefix="1">
      <alignment horizontal="left" vertical="center"/>
      <protection/>
    </xf>
    <xf numFmtId="0" fontId="0" fillId="33" borderId="12" xfId="0" applyFont="1" applyFill="1" applyBorder="1" applyAlignment="1" applyProtection="1">
      <alignment horizontal="left" vertical="center"/>
      <protection/>
    </xf>
    <xf numFmtId="0" fontId="1" fillId="35" borderId="12" xfId="0" applyFont="1" applyFill="1" applyBorder="1" applyAlignment="1" applyProtection="1">
      <alignment vertical="center"/>
      <protection/>
    </xf>
    <xf numFmtId="0" fontId="4" fillId="33" borderId="0" xfId="0" applyFont="1" applyFill="1" applyAlignment="1" applyProtection="1">
      <alignment horizontal="left"/>
      <protection/>
    </xf>
    <xf numFmtId="0" fontId="1" fillId="35"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14" xfId="0" applyFont="1" applyFill="1" applyBorder="1" applyAlignment="1" applyProtection="1" quotePrefix="1">
      <alignment horizontal="left" vertical="center"/>
      <protection/>
    </xf>
    <xf numFmtId="0" fontId="0" fillId="33" borderId="14" xfId="0" applyFont="1" applyFill="1" applyBorder="1" applyAlignment="1" applyProtection="1">
      <alignment horizontal="left" vertical="center"/>
      <protection/>
    </xf>
    <xf numFmtId="0" fontId="1" fillId="35" borderId="14" xfId="0" applyFont="1" applyFill="1" applyBorder="1" applyAlignment="1" applyProtection="1">
      <alignment vertical="center"/>
      <protection/>
    </xf>
    <xf numFmtId="0" fontId="0" fillId="33" borderId="0" xfId="0" applyFill="1" applyBorder="1" applyAlignment="1" applyProtection="1">
      <alignment/>
      <protection/>
    </xf>
    <xf numFmtId="0" fontId="8" fillId="33" borderId="0" xfId="0" applyFont="1" applyFill="1" applyBorder="1" applyAlignment="1" applyProtection="1">
      <alignment/>
      <protection/>
    </xf>
    <xf numFmtId="0" fontId="0" fillId="33" borderId="0" xfId="0" applyFont="1" applyFill="1" applyBorder="1" applyAlignment="1" applyProtection="1" quotePrefix="1">
      <alignment horizontal="left"/>
      <protection/>
    </xf>
    <xf numFmtId="0" fontId="0" fillId="33" borderId="0" xfId="0" applyFont="1" applyFill="1" applyBorder="1" applyAlignment="1" applyProtection="1">
      <alignment horizontal="left"/>
      <protection/>
    </xf>
    <xf numFmtId="0" fontId="1" fillId="35" borderId="15" xfId="0" applyFont="1" applyFill="1" applyBorder="1" applyAlignment="1" applyProtection="1">
      <alignment vertical="center"/>
      <protection/>
    </xf>
    <xf numFmtId="49" fontId="9" fillId="34" borderId="0" xfId="0" applyNumberFormat="1" applyFont="1" applyFill="1" applyAlignment="1" applyProtection="1">
      <alignment/>
      <protection locked="0"/>
    </xf>
    <xf numFmtId="49" fontId="0" fillId="34" borderId="0" xfId="0" applyNumberFormat="1" applyFill="1" applyAlignment="1" applyProtection="1">
      <alignment horizontal="left"/>
      <protection locked="0"/>
    </xf>
    <xf numFmtId="49" fontId="0" fillId="34" borderId="0" xfId="0" applyNumberFormat="1" applyFill="1" applyAlignment="1">
      <alignment horizontal="left"/>
    </xf>
    <xf numFmtId="49" fontId="13" fillId="34" borderId="0" xfId="0" applyNumberFormat="1" applyFont="1" applyFill="1" applyAlignment="1" applyProtection="1">
      <alignment horizontal="left"/>
      <protection locked="0"/>
    </xf>
    <xf numFmtId="0" fontId="1" fillId="35" borderId="16" xfId="0" applyFont="1" applyFill="1" applyBorder="1" applyAlignment="1" applyProtection="1">
      <alignment vertical="center"/>
      <protection/>
    </xf>
    <xf numFmtId="0" fontId="1" fillId="35" borderId="17" xfId="0" applyFont="1" applyFill="1" applyBorder="1" applyAlignment="1" applyProtection="1">
      <alignment vertical="center"/>
      <protection/>
    </xf>
    <xf numFmtId="0" fontId="1" fillId="35" borderId="18" xfId="0" applyFont="1" applyFill="1" applyBorder="1" applyAlignment="1" applyProtection="1">
      <alignment vertical="center"/>
      <protection/>
    </xf>
    <xf numFmtId="2" fontId="1" fillId="36" borderId="18" xfId="0" applyNumberFormat="1" applyFont="1" applyFill="1" applyBorder="1" applyAlignment="1" applyProtection="1">
      <alignment horizontal="center" vertical="center"/>
      <protection locked="0"/>
    </xf>
    <xf numFmtId="2" fontId="1" fillId="36" borderId="18" xfId="0" applyNumberFormat="1" applyFont="1" applyFill="1" applyBorder="1" applyAlignment="1" applyProtection="1">
      <alignment horizontal="center"/>
      <protection locked="0"/>
    </xf>
    <xf numFmtId="0" fontId="1" fillId="0" borderId="0" xfId="0" applyFont="1" applyAlignment="1">
      <alignment/>
    </xf>
    <xf numFmtId="0" fontId="15" fillId="0" borderId="0" xfId="0" applyFont="1" applyAlignment="1">
      <alignment/>
    </xf>
    <xf numFmtId="0" fontId="0" fillId="0" borderId="12" xfId="0" applyFont="1" applyFill="1" applyBorder="1" applyAlignment="1" applyProtection="1">
      <alignment horizontal="center" vertical="center"/>
      <protection/>
    </xf>
    <xf numFmtId="2" fontId="1" fillId="36" borderId="19" xfId="0" applyNumberFormat="1" applyFont="1" applyFill="1" applyBorder="1" applyAlignment="1" applyProtection="1">
      <alignment horizontal="center"/>
      <protection locked="0"/>
    </xf>
    <xf numFmtId="177" fontId="0" fillId="34" borderId="20" xfId="0" applyNumberFormat="1" applyFont="1" applyFill="1" applyBorder="1" applyAlignment="1" applyProtection="1">
      <alignment horizontal="center" vertical="center"/>
      <protection locked="0"/>
    </xf>
    <xf numFmtId="2" fontId="0" fillId="34" borderId="20" xfId="0" applyNumberFormat="1" applyFont="1" applyFill="1" applyBorder="1" applyAlignment="1" applyProtection="1">
      <alignment horizontal="center" vertical="center"/>
      <protection locked="0"/>
    </xf>
    <xf numFmtId="2" fontId="0" fillId="33" borderId="20" xfId="0" applyNumberFormat="1" applyFont="1" applyFill="1" applyBorder="1" applyAlignment="1" applyProtection="1">
      <alignment horizontal="center" vertical="center"/>
      <protection/>
    </xf>
    <xf numFmtId="2" fontId="1" fillId="35" borderId="20" xfId="0" applyNumberFormat="1" applyFont="1" applyFill="1" applyBorder="1" applyAlignment="1" applyProtection="1">
      <alignment horizontal="center" vertical="center"/>
      <protection/>
    </xf>
    <xf numFmtId="0" fontId="14" fillId="34" borderId="0" xfId="0" applyFont="1" applyFill="1" applyAlignment="1" applyProtection="1" quotePrefix="1">
      <alignment horizontal="left"/>
      <protection locked="0"/>
    </xf>
    <xf numFmtId="49" fontId="9" fillId="34" borderId="0" xfId="0" applyNumberFormat="1" applyFont="1" applyFill="1" applyAlignment="1" applyProtection="1">
      <alignment horizontal="left"/>
      <protection locked="0"/>
    </xf>
    <xf numFmtId="0" fontId="9" fillId="0" borderId="0" xfId="0" applyFont="1" applyAlignment="1" applyProtection="1">
      <alignment wrapText="1"/>
      <protection/>
    </xf>
    <xf numFmtId="0" fontId="9" fillId="0" borderId="0" xfId="0" applyFont="1" applyAlignment="1" applyProtection="1" quotePrefix="1">
      <alignment wrapText="1"/>
      <protection/>
    </xf>
    <xf numFmtId="0" fontId="17" fillId="0" borderId="0" xfId="0" applyFont="1" applyAlignment="1">
      <alignment/>
    </xf>
    <xf numFmtId="0" fontId="0" fillId="0" borderId="0" xfId="0" applyFont="1" applyAlignment="1">
      <alignment/>
    </xf>
    <xf numFmtId="0" fontId="1" fillId="33" borderId="21" xfId="0"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10" xfId="0" applyFont="1" applyFill="1" applyBorder="1" applyAlignment="1" applyProtection="1">
      <alignment vertical="center"/>
      <protection/>
    </xf>
    <xf numFmtId="0" fontId="1" fillId="33" borderId="10" xfId="0" applyFont="1" applyFill="1" applyBorder="1" applyAlignment="1" applyProtection="1" quotePrefix="1">
      <alignment horizontal="left" vertical="center"/>
      <protection/>
    </xf>
    <xf numFmtId="2" fontId="1" fillId="33" borderId="10" xfId="0" applyNumberFormat="1" applyFont="1" applyFill="1" applyBorder="1" applyAlignment="1" applyProtection="1">
      <alignment horizontal="center" vertical="center"/>
      <protection/>
    </xf>
    <xf numFmtId="2" fontId="1" fillId="33" borderId="20" xfId="0" applyNumberFormat="1" applyFont="1" applyFill="1" applyBorder="1" applyAlignment="1" applyProtection="1">
      <alignment horizontal="center" vertical="center"/>
      <protection/>
    </xf>
    <xf numFmtId="177" fontId="1" fillId="34" borderId="10" xfId="0" applyNumberFormat="1" applyFont="1" applyFill="1" applyBorder="1" applyAlignment="1" applyProtection="1">
      <alignment horizontal="center" vertical="center"/>
      <protection locked="0"/>
    </xf>
    <xf numFmtId="177" fontId="1" fillId="34" borderId="20"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177" fontId="1" fillId="33" borderId="10" xfId="0" applyNumberFormat="1" applyFont="1" applyFill="1" applyBorder="1" applyAlignment="1" applyProtection="1">
      <alignment horizontal="center" vertical="center"/>
      <protection/>
    </xf>
    <xf numFmtId="177" fontId="1" fillId="33" borderId="20" xfId="0" applyNumberFormat="1" applyFont="1" applyFill="1" applyBorder="1" applyAlignment="1" applyProtection="1">
      <alignment horizontal="center" vertical="center"/>
      <protection/>
    </xf>
    <xf numFmtId="0" fontId="0" fillId="33" borderId="14"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0" xfId="0" applyFont="1" applyFill="1" applyBorder="1" applyAlignment="1" applyProtection="1">
      <alignment vertical="center"/>
      <protection/>
    </xf>
    <xf numFmtId="2" fontId="0" fillId="33" borderId="10" xfId="0" applyNumberFormat="1" applyFont="1" applyFill="1" applyBorder="1" applyAlignment="1" applyProtection="1">
      <alignment horizontal="center" vertical="center"/>
      <protection/>
    </xf>
    <xf numFmtId="2" fontId="0" fillId="33" borderId="20" xfId="0" applyNumberFormat="1" applyFont="1" applyFill="1" applyBorder="1" applyAlignment="1" applyProtection="1">
      <alignment horizontal="center" vertical="center"/>
      <protection/>
    </xf>
    <xf numFmtId="0" fontId="18" fillId="33" borderId="0" xfId="0" applyFont="1" applyFill="1" applyBorder="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quotePrefix="1">
      <alignment horizontal="left"/>
      <protection/>
    </xf>
    <xf numFmtId="0" fontId="0" fillId="33" borderId="0" xfId="0" applyFont="1" applyFill="1" applyAlignment="1" applyProtection="1">
      <alignment horizontal="left"/>
      <protection/>
    </xf>
    <xf numFmtId="0" fontId="0" fillId="34" borderId="0" xfId="0" applyFont="1" applyFill="1" applyAlignment="1" applyProtection="1">
      <alignment horizontal="left"/>
      <protection locked="0"/>
    </xf>
    <xf numFmtId="0" fontId="0" fillId="33" borderId="0" xfId="0" applyFont="1" applyFill="1" applyAlignment="1">
      <alignment horizontal="center"/>
    </xf>
    <xf numFmtId="0" fontId="0" fillId="33" borderId="0" xfId="0" applyFont="1" applyFill="1" applyAlignment="1" applyProtection="1" quotePrefix="1">
      <alignment horizontal="left"/>
      <protection/>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0" xfId="0" applyFont="1" applyFill="1" applyAlignment="1" applyProtection="1">
      <alignment horizontal="left"/>
      <protection/>
    </xf>
    <xf numFmtId="0" fontId="1" fillId="35" borderId="24"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1" fillId="33" borderId="26" xfId="0" applyFont="1" applyFill="1" applyBorder="1" applyAlignment="1" applyProtection="1">
      <alignment vertical="center"/>
      <protection/>
    </xf>
    <xf numFmtId="0" fontId="0" fillId="33" borderId="26" xfId="0" applyFont="1" applyFill="1" applyBorder="1" applyAlignment="1" applyProtection="1">
      <alignment vertical="center"/>
      <protection/>
    </xf>
    <xf numFmtId="0" fontId="0" fillId="33" borderId="26" xfId="0" applyFont="1" applyFill="1" applyBorder="1" applyAlignment="1" applyProtection="1" quotePrefix="1">
      <alignment horizontal="left" vertical="center"/>
      <protection/>
    </xf>
    <xf numFmtId="0" fontId="0" fillId="33" borderId="26" xfId="0" applyFont="1" applyFill="1" applyBorder="1" applyAlignment="1" applyProtection="1">
      <alignment horizontal="left" vertical="center"/>
      <protection/>
    </xf>
    <xf numFmtId="0" fontId="0" fillId="33" borderId="26" xfId="0" applyFont="1" applyFill="1" applyBorder="1" applyAlignment="1" applyProtection="1">
      <alignment vertical="center"/>
      <protection/>
    </xf>
    <xf numFmtId="0" fontId="1" fillId="35" borderId="26" xfId="0" applyFont="1" applyFill="1" applyBorder="1" applyAlignment="1" applyProtection="1">
      <alignment vertical="center"/>
      <protection/>
    </xf>
    <xf numFmtId="0" fontId="1" fillId="35" borderId="27" xfId="0" applyFont="1" applyFill="1" applyBorder="1" applyAlignment="1" applyProtection="1">
      <alignment vertical="center"/>
      <protection/>
    </xf>
    <xf numFmtId="0" fontId="0" fillId="33" borderId="0" xfId="0" applyFont="1" applyFill="1" applyAlignment="1" applyProtection="1">
      <alignment horizontal="left"/>
      <protection locked="0"/>
    </xf>
    <xf numFmtId="1" fontId="1" fillId="34" borderId="23" xfId="0" applyNumberFormat="1" applyFont="1" applyFill="1" applyBorder="1" applyAlignment="1" applyProtection="1">
      <alignment horizontal="center" vertical="center"/>
      <protection locked="0"/>
    </xf>
    <xf numFmtId="1" fontId="1" fillId="34" borderId="23" xfId="0" applyNumberFormat="1" applyFont="1" applyFill="1" applyBorder="1" applyAlignment="1" applyProtection="1">
      <alignment horizontal="center"/>
      <protection locked="0"/>
    </xf>
    <xf numFmtId="1" fontId="1" fillId="34" borderId="28" xfId="0" applyNumberFormat="1" applyFont="1" applyFill="1" applyBorder="1" applyAlignment="1" applyProtection="1">
      <alignment horizontal="center"/>
      <protection locked="0"/>
    </xf>
    <xf numFmtId="0" fontId="0" fillId="33" borderId="0" xfId="0" applyFont="1" applyFill="1" applyAlignment="1" applyProtection="1">
      <alignment horizontal="center"/>
      <protection/>
    </xf>
    <xf numFmtId="0" fontId="19" fillId="0" borderId="0" xfId="0" applyFont="1" applyAlignment="1" applyProtection="1">
      <alignment wrapText="1"/>
      <protection/>
    </xf>
    <xf numFmtId="0" fontId="9" fillId="34" borderId="0" xfId="0" applyFont="1" applyFill="1" applyAlignment="1" applyProtection="1">
      <alignment/>
      <protection locked="0"/>
    </xf>
    <xf numFmtId="0" fontId="14" fillId="34" borderId="0" xfId="0" applyFont="1" applyFill="1" applyAlignment="1" applyProtection="1">
      <alignment horizontal="left"/>
      <protection/>
    </xf>
    <xf numFmtId="0" fontId="1"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Alignment="1" applyProtection="1">
      <alignment horizontal="center"/>
      <protection/>
    </xf>
    <xf numFmtId="49" fontId="9" fillId="34" borderId="0" xfId="0" applyNumberFormat="1" applyFont="1" applyFill="1" applyAlignment="1" applyProtection="1">
      <alignment/>
      <protection/>
    </xf>
    <xf numFmtId="49" fontId="9" fillId="34" borderId="0" xfId="0" applyNumberFormat="1" applyFont="1" applyFill="1" applyAlignment="1" applyProtection="1">
      <alignment horizontal="left"/>
      <protection/>
    </xf>
    <xf numFmtId="49" fontId="0" fillId="34" borderId="0" xfId="0" applyNumberFormat="1" applyFill="1" applyAlignment="1" applyProtection="1">
      <alignment horizontal="left"/>
      <protection/>
    </xf>
    <xf numFmtId="49" fontId="9" fillId="34" borderId="0" xfId="0" applyNumberFormat="1" applyFont="1" applyFill="1" applyAlignment="1" applyProtection="1" quotePrefix="1">
      <alignment/>
      <protection/>
    </xf>
    <xf numFmtId="49" fontId="13" fillId="34" borderId="0" xfId="0" applyNumberFormat="1" applyFont="1" applyFill="1" applyAlignment="1" applyProtection="1">
      <alignment horizontal="left"/>
      <protection/>
    </xf>
    <xf numFmtId="49" fontId="0" fillId="34" borderId="0" xfId="0" applyNumberFormat="1" applyFill="1" applyAlignment="1" applyProtection="1">
      <alignment/>
      <protection/>
    </xf>
    <xf numFmtId="2" fontId="1" fillId="36" borderId="18" xfId="0" applyNumberFormat="1" applyFont="1" applyFill="1" applyBorder="1" applyAlignment="1" applyProtection="1">
      <alignment horizontal="center" vertical="center"/>
      <protection/>
    </xf>
    <xf numFmtId="2" fontId="1" fillId="36" borderId="18" xfId="0" applyNumberFormat="1" applyFont="1" applyFill="1" applyBorder="1" applyAlignment="1" applyProtection="1">
      <alignment horizontal="center"/>
      <protection/>
    </xf>
    <xf numFmtId="2" fontId="1" fillId="36" borderId="19" xfId="0" applyNumberFormat="1" applyFont="1" applyFill="1" applyBorder="1" applyAlignment="1" applyProtection="1">
      <alignment horizontal="center"/>
      <protection/>
    </xf>
    <xf numFmtId="1" fontId="1" fillId="34" borderId="23" xfId="0" applyNumberFormat="1" applyFont="1" applyFill="1" applyBorder="1" applyAlignment="1" applyProtection="1">
      <alignment horizontal="center" vertical="center"/>
      <protection/>
    </xf>
    <xf numFmtId="1" fontId="1" fillId="34" borderId="23" xfId="0" applyNumberFormat="1" applyFont="1" applyFill="1" applyBorder="1" applyAlignment="1" applyProtection="1">
      <alignment horizontal="center"/>
      <protection/>
    </xf>
    <xf numFmtId="1" fontId="1" fillId="34" borderId="28" xfId="0" applyNumberFormat="1" applyFont="1" applyFill="1" applyBorder="1" applyAlignment="1" applyProtection="1">
      <alignment horizontal="center"/>
      <protection/>
    </xf>
    <xf numFmtId="177" fontId="1" fillId="34" borderId="10" xfId="0" applyNumberFormat="1" applyFont="1" applyFill="1" applyBorder="1" applyAlignment="1" applyProtection="1">
      <alignment horizontal="center" vertical="center"/>
      <protection/>
    </xf>
    <xf numFmtId="177" fontId="1" fillId="34" borderId="20" xfId="0" applyNumberFormat="1" applyFont="1" applyFill="1" applyBorder="1" applyAlignment="1" applyProtection="1">
      <alignment horizontal="center" vertical="center"/>
      <protection/>
    </xf>
    <xf numFmtId="177" fontId="0" fillId="34" borderId="10" xfId="0" applyNumberFormat="1" applyFont="1" applyFill="1" applyBorder="1" applyAlignment="1" applyProtection="1">
      <alignment horizontal="center" vertical="center"/>
      <protection/>
    </xf>
    <xf numFmtId="177" fontId="0" fillId="34" borderId="20" xfId="0" applyNumberFormat="1" applyFont="1" applyFill="1" applyBorder="1" applyAlignment="1" applyProtection="1">
      <alignment horizontal="center" vertical="center"/>
      <protection/>
    </xf>
    <xf numFmtId="2" fontId="0" fillId="34" borderId="10" xfId="0" applyNumberFormat="1" applyFont="1" applyFill="1" applyBorder="1" applyAlignment="1" applyProtection="1">
      <alignment horizontal="center" vertical="center"/>
      <protection/>
    </xf>
    <xf numFmtId="2" fontId="0" fillId="34" borderId="20" xfId="0" applyNumberFormat="1" applyFont="1" applyFill="1" applyBorder="1" applyAlignment="1" applyProtection="1">
      <alignment horizontal="center" vertical="center"/>
      <protection/>
    </xf>
    <xf numFmtId="0" fontId="0" fillId="34" borderId="0" xfId="0" applyFont="1" applyFill="1" applyAlignment="1" applyProtection="1">
      <alignment horizontal="left"/>
      <protection/>
    </xf>
    <xf numFmtId="0" fontId="0" fillId="34" borderId="0" xfId="0" applyFont="1" applyFill="1" applyAlignment="1" applyProtection="1">
      <alignment wrapText="1"/>
      <protection/>
    </xf>
    <xf numFmtId="0" fontId="0" fillId="34" borderId="0" xfId="0" applyFont="1" applyFill="1" applyAlignment="1" applyProtection="1">
      <alignment/>
      <protection/>
    </xf>
    <xf numFmtId="0" fontId="6" fillId="34" borderId="0" xfId="0" applyFont="1" applyFill="1" applyAlignment="1" applyProtection="1">
      <alignment/>
      <protection/>
    </xf>
    <xf numFmtId="0" fontId="0" fillId="34" borderId="0" xfId="0" applyFont="1" applyFill="1" applyAlignment="1" applyProtection="1">
      <alignment horizontal="center"/>
      <protection/>
    </xf>
    <xf numFmtId="0" fontId="9" fillId="34" borderId="0" xfId="0" applyFont="1" applyFill="1" applyAlignment="1" applyProtection="1">
      <alignment/>
      <protection/>
    </xf>
    <xf numFmtId="0" fontId="0" fillId="34" borderId="0" xfId="0" applyFont="1" applyFill="1" applyAlignment="1" applyProtection="1">
      <alignment/>
      <protection locked="0"/>
    </xf>
    <xf numFmtId="0" fontId="0" fillId="0" borderId="0" xfId="0" applyAlignment="1">
      <alignment/>
    </xf>
    <xf numFmtId="0" fontId="0" fillId="34" borderId="0" xfId="0" applyFont="1" applyFill="1" applyAlignment="1" applyProtection="1">
      <alignment wrapText="1"/>
      <protection/>
    </xf>
    <xf numFmtId="0" fontId="0" fillId="0" borderId="0" xfId="0" applyFont="1" applyAlignment="1" applyProtection="1">
      <alignment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tabSelected="1" zoomScalePageLayoutView="0" workbookViewId="0" topLeftCell="A1">
      <selection activeCell="A1" sqref="A1"/>
    </sheetView>
  </sheetViews>
  <sheetFormatPr defaultColWidth="9.140625" defaultRowHeight="12.75"/>
  <cols>
    <col min="1" max="1" width="9.140625" style="0" customWidth="1"/>
    <col min="2" max="2" width="8.8515625" style="0" customWidth="1"/>
    <col min="3" max="3" width="3.57421875" style="0" customWidth="1"/>
    <col min="4" max="4" width="20.7109375" style="0" customWidth="1"/>
    <col min="5" max="7" width="9.140625" style="0" customWidth="1"/>
    <col min="8" max="10" width="9.140625" style="2" customWidth="1"/>
  </cols>
  <sheetData>
    <row r="1" spans="1:11" ht="16.5">
      <c r="A1" s="11"/>
      <c r="B1" s="47" t="s">
        <v>87</v>
      </c>
      <c r="C1" s="47"/>
      <c r="D1" s="47"/>
      <c r="E1" s="75"/>
      <c r="F1" s="10"/>
      <c r="G1" s="8"/>
      <c r="H1" s="9"/>
      <c r="I1" s="9"/>
      <c r="J1" s="9"/>
      <c r="K1" s="8"/>
    </row>
    <row r="2" spans="1:11" ht="16.5">
      <c r="A2" s="11"/>
      <c r="B2" s="12"/>
      <c r="C2" s="12"/>
      <c r="D2" s="12"/>
      <c r="E2" s="13"/>
      <c r="F2" s="14"/>
      <c r="G2" s="11"/>
      <c r="H2" s="15"/>
      <c r="I2" s="15"/>
      <c r="J2" s="15"/>
      <c r="K2" s="11"/>
    </row>
    <row r="3" spans="1:11" ht="16.5">
      <c r="A3" s="11"/>
      <c r="B3" s="16" t="s">
        <v>64</v>
      </c>
      <c r="C3" s="16"/>
      <c r="D3" s="58"/>
      <c r="E3" s="41"/>
      <c r="F3" s="24" t="s">
        <v>69</v>
      </c>
      <c r="G3" s="76"/>
      <c r="H3" s="59"/>
      <c r="I3" s="60"/>
      <c r="J3" s="59"/>
      <c r="K3" s="59"/>
    </row>
    <row r="4" spans="1:11" ht="16.5">
      <c r="A4" s="11"/>
      <c r="B4" s="16" t="s">
        <v>70</v>
      </c>
      <c r="C4" s="16"/>
      <c r="D4" s="58"/>
      <c r="E4" s="13"/>
      <c r="F4" s="39" t="s">
        <v>81</v>
      </c>
      <c r="G4" s="40"/>
      <c r="H4" s="40"/>
      <c r="I4" s="61"/>
      <c r="J4" s="40" t="s">
        <v>80</v>
      </c>
      <c r="K4" s="42"/>
    </row>
    <row r="5" spans="1:11" ht="16.5">
      <c r="A5" s="11"/>
      <c r="B5" s="16"/>
      <c r="C5" s="16"/>
      <c r="D5" s="58"/>
      <c r="E5" s="13"/>
      <c r="F5" s="39" t="s">
        <v>82</v>
      </c>
      <c r="G5" s="40"/>
      <c r="H5" s="40"/>
      <c r="I5" s="61"/>
      <c r="J5" s="40" t="s">
        <v>80</v>
      </c>
      <c r="K5" s="42"/>
    </row>
    <row r="6" spans="1:11" ht="16.5">
      <c r="A6" s="11"/>
      <c r="B6" s="16" t="s">
        <v>43</v>
      </c>
      <c r="C6" s="16"/>
      <c r="D6" s="16"/>
      <c r="E6" s="13"/>
      <c r="F6" s="14"/>
      <c r="G6" s="11"/>
      <c r="H6" s="15"/>
      <c r="I6" s="15"/>
      <c r="J6" s="15"/>
      <c r="K6" s="11"/>
    </row>
    <row r="7" spans="1:11" s="36" customFormat="1" ht="14.25" customHeight="1">
      <c r="A7" s="35"/>
      <c r="B7" s="62" t="s">
        <v>0</v>
      </c>
      <c r="C7" s="116"/>
      <c r="D7" s="63"/>
      <c r="E7" s="64" t="s">
        <v>1</v>
      </c>
      <c r="F7" s="64" t="s">
        <v>2</v>
      </c>
      <c r="G7" s="65"/>
      <c r="H7" s="66"/>
      <c r="I7" s="66"/>
      <c r="J7" s="66"/>
      <c r="K7" s="70"/>
    </row>
    <row r="8" spans="1:11" s="36" customFormat="1" ht="14.25" customHeight="1">
      <c r="A8" s="35"/>
      <c r="B8" s="81" t="s">
        <v>126</v>
      </c>
      <c r="C8" s="117"/>
      <c r="D8" s="82"/>
      <c r="E8" s="83"/>
      <c r="F8" s="83"/>
      <c r="G8" s="126"/>
      <c r="H8" s="127"/>
      <c r="I8" s="127"/>
      <c r="J8" s="127"/>
      <c r="K8" s="128"/>
    </row>
    <row r="9" spans="1:11" ht="14.25" customHeight="1">
      <c r="A9" s="11"/>
      <c r="B9" s="84" t="s">
        <v>98</v>
      </c>
      <c r="C9" s="118"/>
      <c r="D9" s="85"/>
      <c r="E9" s="86" t="s">
        <v>3</v>
      </c>
      <c r="F9" s="86" t="s">
        <v>4</v>
      </c>
      <c r="G9" s="90"/>
      <c r="H9" s="90"/>
      <c r="I9" s="90"/>
      <c r="J9" s="90"/>
      <c r="K9" s="91"/>
    </row>
    <row r="10" spans="1:11" ht="14.25" customHeight="1">
      <c r="A10" s="11"/>
      <c r="B10" s="84" t="s">
        <v>99</v>
      </c>
      <c r="C10" s="118"/>
      <c r="D10" s="85"/>
      <c r="E10" s="87" t="s">
        <v>17</v>
      </c>
      <c r="F10" s="86" t="s">
        <v>5</v>
      </c>
      <c r="G10" s="90"/>
      <c r="H10" s="90"/>
      <c r="I10" s="90"/>
      <c r="J10" s="90"/>
      <c r="K10" s="91"/>
    </row>
    <row r="11" spans="1:11" ht="14.25" customHeight="1">
      <c r="A11" s="11"/>
      <c r="B11" s="49" t="s">
        <v>45</v>
      </c>
      <c r="C11" s="119"/>
      <c r="D11" s="43"/>
      <c r="E11" s="4" t="s">
        <v>29</v>
      </c>
      <c r="F11" s="3" t="s">
        <v>89</v>
      </c>
      <c r="G11" s="6"/>
      <c r="H11" s="6"/>
      <c r="I11" s="6"/>
      <c r="J11" s="6"/>
      <c r="K11" s="71"/>
    </row>
    <row r="12" spans="1:11" ht="14.25" customHeight="1">
      <c r="A12" s="11"/>
      <c r="B12" s="49" t="s">
        <v>68</v>
      </c>
      <c r="C12" s="119"/>
      <c r="D12" s="43"/>
      <c r="E12" s="4" t="s">
        <v>30</v>
      </c>
      <c r="F12" s="3" t="s">
        <v>89</v>
      </c>
      <c r="G12" s="6"/>
      <c r="H12" s="6"/>
      <c r="I12" s="6"/>
      <c r="J12" s="6"/>
      <c r="K12" s="71"/>
    </row>
    <row r="13" spans="1:12" ht="14.25" customHeight="1">
      <c r="A13" s="11"/>
      <c r="B13" s="84" t="s">
        <v>100</v>
      </c>
      <c r="C13" s="118"/>
      <c r="D13" s="85"/>
      <c r="E13" s="92" t="s">
        <v>101</v>
      </c>
      <c r="F13" s="86" t="s">
        <v>5</v>
      </c>
      <c r="G13" s="94">
        <f>IF(OR(G12="",G12=" "),"",G10*G11*G12)</f>
      </c>
      <c r="H13" s="94">
        <f>IF(OR(H12="",H12=" "),"",H10*H11*H12)</f>
      </c>
      <c r="I13" s="94">
        <f>IF(OR(I12="",I12=" "),"",I10*I11*I12)</f>
      </c>
      <c r="J13" s="94">
        <f>IF(OR(J12="",J12=" "),"",J10*J11*J12)</f>
      </c>
      <c r="K13" s="95">
        <f>IF(OR(K12="",K12=" "),"",K10*K11*K12)</f>
      </c>
      <c r="L13" s="69" t="s">
        <v>43</v>
      </c>
    </row>
    <row r="14" spans="1:11" ht="14.25" customHeight="1">
      <c r="A14" s="11"/>
      <c r="B14" s="49" t="s">
        <v>31</v>
      </c>
      <c r="C14" s="119"/>
      <c r="D14" s="43"/>
      <c r="E14" s="3" t="s">
        <v>6</v>
      </c>
      <c r="F14" s="3" t="s">
        <v>7</v>
      </c>
      <c r="G14" s="7"/>
      <c r="H14" s="7"/>
      <c r="I14" s="7"/>
      <c r="J14" s="7"/>
      <c r="K14" s="72"/>
    </row>
    <row r="15" spans="1:11" ht="14.25" customHeight="1">
      <c r="A15" s="11"/>
      <c r="B15" s="49" t="s">
        <v>32</v>
      </c>
      <c r="C15" s="119"/>
      <c r="D15" s="43"/>
      <c r="E15" s="3" t="s">
        <v>8</v>
      </c>
      <c r="F15" s="3" t="s">
        <v>7</v>
      </c>
      <c r="G15" s="7"/>
      <c r="H15" s="7"/>
      <c r="I15" s="7"/>
      <c r="J15" s="7"/>
      <c r="K15" s="72"/>
    </row>
    <row r="16" spans="1:11" ht="14.25" customHeight="1">
      <c r="A16" s="11"/>
      <c r="B16" s="50" t="s">
        <v>9</v>
      </c>
      <c r="C16" s="120"/>
      <c r="D16" s="44"/>
      <c r="E16" s="4" t="s">
        <v>10</v>
      </c>
      <c r="F16" s="3" t="s">
        <v>7</v>
      </c>
      <c r="G16" s="5">
        <f>IF(OR(G15="",G15=" "),"",G14+G15)</f>
      </c>
      <c r="H16" s="5">
        <f>IF(OR(H15="",H15=" "),"",H14+H15)</f>
      </c>
      <c r="I16" s="5">
        <f>IF(OR(I15="",I15=" "),"",I14+I15)</f>
      </c>
      <c r="J16" s="5">
        <f>IF(OR(J15="",J15=" "),"",J14+J15)</f>
      </c>
      <c r="K16" s="73">
        <f>IF(OR(K15="",K15=" "),"",K14+K15)</f>
      </c>
    </row>
    <row r="17" spans="1:11" ht="14.25" customHeight="1">
      <c r="A17" s="11"/>
      <c r="B17" s="49" t="s">
        <v>11</v>
      </c>
      <c r="C17" s="119"/>
      <c r="D17" s="43"/>
      <c r="E17" s="3" t="s">
        <v>12</v>
      </c>
      <c r="F17" s="3" t="s">
        <v>89</v>
      </c>
      <c r="G17" s="5">
        <f>IF(G16="","",10^(-G16/10))</f>
      </c>
      <c r="H17" s="5">
        <f>IF(H16="","",10^(-H16/10))</f>
      </c>
      <c r="I17" s="5">
        <f>IF(I16="","",10^(-I16/10))</f>
      </c>
      <c r="J17" s="5">
        <f>IF(J16="","",10^(-J16/10))</f>
      </c>
      <c r="K17" s="73">
        <f>IF(K16="","",10^(-K16/10))</f>
      </c>
    </row>
    <row r="18" spans="1:11" ht="14.25" customHeight="1">
      <c r="A18" s="11"/>
      <c r="B18" s="49" t="s">
        <v>13</v>
      </c>
      <c r="C18" s="119"/>
      <c r="D18" s="43"/>
      <c r="E18" s="3" t="s">
        <v>48</v>
      </c>
      <c r="F18" s="3" t="s">
        <v>15</v>
      </c>
      <c r="G18" s="7"/>
      <c r="H18" s="7"/>
      <c r="I18" s="7"/>
      <c r="J18" s="7"/>
      <c r="K18" s="72"/>
    </row>
    <row r="19" spans="1:11" ht="14.25" customHeight="1">
      <c r="A19" s="11"/>
      <c r="B19" s="49" t="s">
        <v>52</v>
      </c>
      <c r="C19" s="119"/>
      <c r="D19" s="43"/>
      <c r="E19" s="3" t="s">
        <v>49</v>
      </c>
      <c r="F19" s="3" t="s">
        <v>7</v>
      </c>
      <c r="G19" s="7"/>
      <c r="H19" s="7"/>
      <c r="I19" s="7"/>
      <c r="J19" s="7"/>
      <c r="K19" s="72"/>
    </row>
    <row r="20" spans="1:11" ht="14.25" customHeight="1">
      <c r="A20" s="11"/>
      <c r="B20" s="49" t="s">
        <v>47</v>
      </c>
      <c r="C20" s="119"/>
      <c r="D20" s="43"/>
      <c r="E20" s="3" t="s">
        <v>14</v>
      </c>
      <c r="F20" s="3" t="s">
        <v>7</v>
      </c>
      <c r="G20" s="5">
        <f>IF(OR(G19="",G19=" "),"",G18-G19)</f>
      </c>
      <c r="H20" s="5">
        <f>IF(OR(H19="",H19=" "),"",H18-H19)</f>
      </c>
      <c r="I20" s="5">
        <f>IF(OR(I19="",I19=" "),"",I18-I19)</f>
      </c>
      <c r="J20" s="5">
        <f>IF(OR(J19="",J19=" "),"",J18-J19)</f>
      </c>
      <c r="K20" s="73">
        <f>IF(OR(K19="",K19=" "),"",K18-K19)</f>
      </c>
    </row>
    <row r="21" spans="1:11" ht="14.25" customHeight="1">
      <c r="A21" s="11"/>
      <c r="B21" s="51" t="s">
        <v>66</v>
      </c>
      <c r="C21" s="121"/>
      <c r="D21" s="45"/>
      <c r="E21" s="4" t="s">
        <v>16</v>
      </c>
      <c r="F21" s="3" t="s">
        <v>89</v>
      </c>
      <c r="G21" s="5">
        <f>IF(G20="","",10^(G20/10))</f>
      </c>
      <c r="H21" s="5">
        <f>IF(H20="","",10^(H20/10))</f>
      </c>
      <c r="I21" s="5">
        <f>IF(I20="","",10^(I20/10))</f>
      </c>
      <c r="J21" s="5">
        <f>IF(J20="","",10^(J20/10))</f>
      </c>
      <c r="K21" s="73">
        <f>IF(K20="","",10^(K20/10))</f>
      </c>
    </row>
    <row r="22" spans="1:11" s="80" customFormat="1" ht="14.25" customHeight="1">
      <c r="A22" s="34"/>
      <c r="B22" s="96" t="s">
        <v>115</v>
      </c>
      <c r="C22" s="122"/>
      <c r="D22" s="97"/>
      <c r="E22" s="98" t="s">
        <v>67</v>
      </c>
      <c r="F22" s="98" t="s">
        <v>5</v>
      </c>
      <c r="G22" s="99">
        <f>IF(G21="","",G13*G17*G21)</f>
      </c>
      <c r="H22" s="99">
        <f>IF(H21="","",H13*H17*H21)</f>
      </c>
      <c r="I22" s="99">
        <f>IF(I21="","",I13*I17*I21)</f>
      </c>
      <c r="J22" s="99">
        <f>IF(J21="","",J13*J17*J21)</f>
      </c>
      <c r="K22" s="100">
        <f>IF(K21="","",K13*K17*K21)</f>
      </c>
    </row>
    <row r="23" spans="1:11" ht="14.25" customHeight="1">
      <c r="A23" s="11"/>
      <c r="B23" s="84" t="s">
        <v>114</v>
      </c>
      <c r="C23" s="118"/>
      <c r="D23" s="85"/>
      <c r="E23" s="86" t="s">
        <v>62</v>
      </c>
      <c r="F23" s="86" t="s">
        <v>5</v>
      </c>
      <c r="G23" s="88">
        <f>IF(G22="","",G13*G17*G21/1.64)</f>
      </c>
      <c r="H23" s="88">
        <f>IF(H22="","",H13*H17*H21/1.64)</f>
      </c>
      <c r="I23" s="88">
        <f>IF(I22="","",I13*I17*I21/1.64)</f>
      </c>
      <c r="J23" s="88">
        <f>IF(J22="","",J13*J17*J21/1.64)</f>
      </c>
      <c r="K23" s="89">
        <f>IF(K22="","",K13*K17*K21/1.64)</f>
      </c>
    </row>
    <row r="24" spans="1:11" ht="14.25" customHeight="1">
      <c r="A24" s="11"/>
      <c r="B24" s="49" t="s">
        <v>54</v>
      </c>
      <c r="C24" s="119"/>
      <c r="D24" s="43"/>
      <c r="E24" s="3" t="s">
        <v>56</v>
      </c>
      <c r="F24" s="3" t="s">
        <v>7</v>
      </c>
      <c r="G24" s="6"/>
      <c r="H24" s="6"/>
      <c r="I24" s="6"/>
      <c r="J24" s="6"/>
      <c r="K24" s="71"/>
    </row>
    <row r="25" spans="1:11" ht="14.25" customHeight="1">
      <c r="A25" s="11"/>
      <c r="B25" s="49" t="s">
        <v>55</v>
      </c>
      <c r="C25" s="119"/>
      <c r="D25" s="43"/>
      <c r="E25" s="3" t="s">
        <v>57</v>
      </c>
      <c r="F25" s="3" t="s">
        <v>89</v>
      </c>
      <c r="G25" s="5">
        <f>IF(OR(G24="",G24=" "),"",10^(-G24/10))</f>
      </c>
      <c r="H25" s="5">
        <f>IF(OR(H24="",H24=" "),"",10^(-H24/10))</f>
      </c>
      <c r="I25" s="5">
        <f>IF(OR(I24="",I24=" "),"",10^(-I24/10))</f>
      </c>
      <c r="J25" s="5">
        <f>IF(OR(J24="",J24=" "),"",10^(-J24/10))</f>
      </c>
      <c r="K25" s="73">
        <f>IF(OR(K24="",K24=" "),"",10^(-K24/10))</f>
      </c>
    </row>
    <row r="26" spans="1:11" ht="14.25" customHeight="1">
      <c r="A26" s="11"/>
      <c r="B26" s="50" t="s">
        <v>33</v>
      </c>
      <c r="C26" s="120"/>
      <c r="D26" s="44"/>
      <c r="E26" s="4" t="s">
        <v>74</v>
      </c>
      <c r="F26" s="3" t="s">
        <v>89</v>
      </c>
      <c r="G26" s="7"/>
      <c r="H26" s="7"/>
      <c r="I26" s="7"/>
      <c r="J26" s="7"/>
      <c r="K26" s="72"/>
    </row>
    <row r="27" spans="1:11" ht="14.25" customHeight="1">
      <c r="A27" s="11"/>
      <c r="B27" s="52" t="s">
        <v>102</v>
      </c>
      <c r="C27" s="123"/>
      <c r="D27" s="46"/>
      <c r="E27" s="25" t="s">
        <v>19</v>
      </c>
      <c r="F27" s="25" t="s">
        <v>18</v>
      </c>
      <c r="G27" s="26">
        <f>IF(OR(G26="",G26=" "),"",G26*SQRT(30*G13*G17*G21*G25)/G9)</f>
      </c>
      <c r="H27" s="26">
        <f>IF(OR(H26="",H26=" "),"",H26*SQRT(30*H13*H17*H21*H25)/H9)</f>
      </c>
      <c r="I27" s="26">
        <f>IF(OR(I26="",I26=" "),"",I26*SQRT(30*I13*I17*I21*I25)/I9)</f>
      </c>
      <c r="J27" s="26">
        <f>IF(OR(J26="",J26=" "),"",J26*SQRT(30*J13*J17*J21*J25)/J9)</f>
      </c>
      <c r="K27" s="74">
        <f>IF(OR(K26="",K26=" "),"",K26*SQRT(30*K13*K17*K21*K25)/K9)</f>
      </c>
    </row>
    <row r="28" spans="1:11" ht="14.25" customHeight="1">
      <c r="A28" s="11"/>
      <c r="B28" s="49" t="s">
        <v>128</v>
      </c>
      <c r="C28" s="119"/>
      <c r="D28" s="43"/>
      <c r="E28" s="3" t="s">
        <v>72</v>
      </c>
      <c r="F28" s="3" t="s">
        <v>18</v>
      </c>
      <c r="G28" s="6"/>
      <c r="H28" s="6"/>
      <c r="I28" s="6"/>
      <c r="J28" s="6"/>
      <c r="K28" s="71"/>
    </row>
    <row r="29" spans="1:11" s="36" customFormat="1" ht="14.25" customHeight="1">
      <c r="A29" s="35"/>
      <c r="B29" s="57" t="s">
        <v>34</v>
      </c>
      <c r="C29" s="124"/>
      <c r="D29" s="48"/>
      <c r="E29" s="37" t="s">
        <v>79</v>
      </c>
      <c r="F29" s="37" t="s">
        <v>4</v>
      </c>
      <c r="G29" s="38">
        <f>IF(OR(G28="",G28=" "),"",G26*SQRT(30*G13*G17*G21*G25)/G28)</f>
      </c>
      <c r="H29" s="38">
        <f>IF(OR(H28="",H28=" "),"",H26*SQRT(30*H13*H17*H21*H25)/H28)</f>
      </c>
      <c r="I29" s="38">
        <f>IF(OR(I28="",I28=" "),"",I26*SQRT(30*I13*I17*I21*I25)/I28)</f>
      </c>
      <c r="J29" s="38">
        <f>IF(OR(J28="",J28=" "),"",J26*SQRT(30*J13*J17*J21*J25)/J28)</f>
      </c>
      <c r="K29" s="38">
        <f>IF(OR(K28="",K28=" "),"",K26*SQRT(30*K13*K17*K21*K25)/K28)</f>
      </c>
    </row>
    <row r="30" spans="1:11" ht="12.75">
      <c r="A30" s="11"/>
      <c r="B30" s="53"/>
      <c r="C30" s="53"/>
      <c r="D30" s="53"/>
      <c r="E30" s="11"/>
      <c r="F30" s="11"/>
      <c r="G30" s="15"/>
      <c r="H30" s="15"/>
      <c r="I30" s="15"/>
      <c r="J30" s="15"/>
      <c r="K30" s="11"/>
    </row>
    <row r="31" spans="1:11" ht="12.75">
      <c r="A31" s="11"/>
      <c r="B31" s="53"/>
      <c r="C31" s="53"/>
      <c r="D31" s="53"/>
      <c r="E31" s="11"/>
      <c r="F31" s="11"/>
      <c r="G31" s="15"/>
      <c r="H31" s="15"/>
      <c r="I31" s="15"/>
      <c r="J31" s="15"/>
      <c r="K31" s="11"/>
    </row>
    <row r="32" spans="1:11" ht="12.75">
      <c r="A32" s="11"/>
      <c r="B32" s="101" t="s">
        <v>20</v>
      </c>
      <c r="C32" s="101"/>
      <c r="D32" s="54"/>
      <c r="E32" s="17"/>
      <c r="F32" s="18"/>
      <c r="G32" s="19"/>
      <c r="H32" s="15"/>
      <c r="I32" s="15"/>
      <c r="J32" s="15"/>
      <c r="K32" s="11"/>
    </row>
    <row r="33" spans="1:11" ht="12.75">
      <c r="A33" s="11"/>
      <c r="B33" s="23"/>
      <c r="C33" s="23"/>
      <c r="D33" s="23"/>
      <c r="E33" s="18"/>
      <c r="F33" s="18"/>
      <c r="G33" s="19"/>
      <c r="H33" s="15"/>
      <c r="I33" s="15"/>
      <c r="J33" s="15"/>
      <c r="K33" s="11"/>
    </row>
    <row r="34" spans="1:11" s="67" customFormat="1" ht="12.75">
      <c r="A34" s="14"/>
      <c r="B34" s="23" t="s">
        <v>21</v>
      </c>
      <c r="C34" s="23"/>
      <c r="D34" s="23"/>
      <c r="E34" s="18" t="s">
        <v>46</v>
      </c>
      <c r="F34" s="18"/>
      <c r="G34" s="19"/>
      <c r="H34" s="102"/>
      <c r="I34" s="102"/>
      <c r="J34" s="102"/>
      <c r="K34" s="103"/>
    </row>
    <row r="35" spans="1:11" s="67" customFormat="1" ht="12.75">
      <c r="A35" s="14"/>
      <c r="B35" s="104" t="s">
        <v>127</v>
      </c>
      <c r="C35" s="104"/>
      <c r="D35" s="104"/>
      <c r="E35" s="103" t="s">
        <v>116</v>
      </c>
      <c r="F35" s="103"/>
      <c r="G35" s="19"/>
      <c r="H35" s="102"/>
      <c r="I35" s="102"/>
      <c r="J35" s="102"/>
      <c r="K35" s="103"/>
    </row>
    <row r="36" spans="1:11" ht="12.75">
      <c r="A36" s="11"/>
      <c r="B36" s="105" t="s">
        <v>103</v>
      </c>
      <c r="C36" s="105"/>
      <c r="D36" s="106"/>
      <c r="E36" s="30" t="s">
        <v>130</v>
      </c>
      <c r="F36" s="103"/>
      <c r="G36" s="19"/>
      <c r="H36" s="102"/>
      <c r="I36" s="102"/>
      <c r="J36" s="102"/>
      <c r="K36" s="103"/>
    </row>
    <row r="37" spans="1:11" ht="12.75">
      <c r="A37" s="11"/>
      <c r="B37" s="104"/>
      <c r="C37" s="104"/>
      <c r="D37" s="104"/>
      <c r="E37" s="107" t="s">
        <v>92</v>
      </c>
      <c r="F37" s="103"/>
      <c r="G37" s="19"/>
      <c r="H37" s="108" t="s">
        <v>43</v>
      </c>
      <c r="I37" s="109"/>
      <c r="J37" s="102"/>
      <c r="K37" s="103"/>
    </row>
    <row r="38" spans="1:11" ht="12.75">
      <c r="A38" s="11"/>
      <c r="B38" s="104"/>
      <c r="C38" s="104"/>
      <c r="D38" s="104"/>
      <c r="E38" s="107" t="s">
        <v>93</v>
      </c>
      <c r="F38" s="103"/>
      <c r="G38" s="19"/>
      <c r="H38" s="108"/>
      <c r="I38" s="107"/>
      <c r="J38" s="102"/>
      <c r="K38" s="103"/>
    </row>
    <row r="39" spans="1:11" ht="12.75">
      <c r="A39" s="11"/>
      <c r="B39" s="104" t="s">
        <v>104</v>
      </c>
      <c r="C39" s="104"/>
      <c r="D39" s="104"/>
      <c r="E39" s="107" t="s">
        <v>110</v>
      </c>
      <c r="F39" s="103"/>
      <c r="G39" s="19"/>
      <c r="H39" s="125"/>
      <c r="I39" s="107"/>
      <c r="J39" s="102"/>
      <c r="K39" s="103"/>
    </row>
    <row r="40" spans="1:11" ht="12.75">
      <c r="A40" s="11"/>
      <c r="B40" s="104" t="s">
        <v>36</v>
      </c>
      <c r="C40" s="104"/>
      <c r="D40" s="104"/>
      <c r="E40" s="107" t="s">
        <v>91</v>
      </c>
      <c r="F40" s="103"/>
      <c r="G40" s="19"/>
      <c r="H40" s="102"/>
      <c r="I40" s="102"/>
      <c r="J40" s="102"/>
      <c r="K40" s="103"/>
    </row>
    <row r="41" spans="1:11" ht="12.75">
      <c r="A41" s="11"/>
      <c r="B41" s="104" t="s">
        <v>37</v>
      </c>
      <c r="C41" s="104"/>
      <c r="D41" s="104"/>
      <c r="E41" s="107" t="s">
        <v>97</v>
      </c>
      <c r="F41" s="103"/>
      <c r="G41" s="19"/>
      <c r="H41" s="102"/>
      <c r="I41" s="102"/>
      <c r="J41" s="102"/>
      <c r="K41" s="103"/>
    </row>
    <row r="42" spans="1:11" ht="12.75">
      <c r="A42" s="11"/>
      <c r="B42" s="104" t="s">
        <v>105</v>
      </c>
      <c r="C42" s="104"/>
      <c r="D42" s="104"/>
      <c r="E42" s="107" t="s">
        <v>35</v>
      </c>
      <c r="F42" s="103"/>
      <c r="G42" s="19"/>
      <c r="H42" s="102"/>
      <c r="I42" s="102"/>
      <c r="J42" s="102"/>
      <c r="K42" s="103"/>
    </row>
    <row r="43" spans="1:11" ht="12.75">
      <c r="A43" s="11"/>
      <c r="B43" s="104" t="s">
        <v>22</v>
      </c>
      <c r="C43" s="104"/>
      <c r="D43" s="104"/>
      <c r="E43" s="160" t="s">
        <v>43</v>
      </c>
      <c r="F43" s="160"/>
      <c r="G43" s="160"/>
      <c r="H43" s="160"/>
      <c r="I43" s="160"/>
      <c r="J43" s="160"/>
      <c r="K43" s="160"/>
    </row>
    <row r="44" spans="1:11" ht="12.75">
      <c r="A44" s="11"/>
      <c r="B44" s="104"/>
      <c r="C44" s="104"/>
      <c r="D44" s="104"/>
      <c r="E44" s="160" t="s">
        <v>43</v>
      </c>
      <c r="F44" s="160"/>
      <c r="G44" s="160"/>
      <c r="H44" s="160"/>
      <c r="I44" s="160"/>
      <c r="J44" s="160"/>
      <c r="K44" s="160"/>
    </row>
    <row r="45" spans="1:14" ht="12.75">
      <c r="A45" s="11"/>
      <c r="B45" s="104" t="s">
        <v>41</v>
      </c>
      <c r="C45" s="104"/>
      <c r="D45" s="104"/>
      <c r="E45" s="160" t="s">
        <v>43</v>
      </c>
      <c r="F45" s="161"/>
      <c r="G45" s="161"/>
      <c r="H45" s="161"/>
      <c r="I45" s="161"/>
      <c r="J45" s="161"/>
      <c r="K45" s="161"/>
      <c r="N45" t="s">
        <v>43</v>
      </c>
    </row>
    <row r="46" spans="1:11" ht="12.75">
      <c r="A46" s="11"/>
      <c r="B46" s="104"/>
      <c r="C46" s="104"/>
      <c r="D46" s="104"/>
      <c r="E46" s="160" t="s">
        <v>43</v>
      </c>
      <c r="F46" s="161"/>
      <c r="G46" s="161"/>
      <c r="H46" s="161"/>
      <c r="I46" s="161"/>
      <c r="J46" s="161"/>
      <c r="K46" s="161"/>
    </row>
    <row r="47" spans="1:11" ht="12.75">
      <c r="A47" s="11"/>
      <c r="B47" s="104" t="s">
        <v>23</v>
      </c>
      <c r="C47" s="104"/>
      <c r="D47" s="104"/>
      <c r="E47" s="103" t="s">
        <v>24</v>
      </c>
      <c r="F47" s="103"/>
      <c r="G47" s="19"/>
      <c r="H47" s="102"/>
      <c r="I47" s="102"/>
      <c r="J47" s="102"/>
      <c r="K47" s="103"/>
    </row>
    <row r="48" spans="1:11" ht="12.75">
      <c r="A48" s="11"/>
      <c r="B48" s="104" t="s">
        <v>25</v>
      </c>
      <c r="C48" s="104"/>
      <c r="D48" s="104"/>
      <c r="E48" s="110" t="s">
        <v>26</v>
      </c>
      <c r="F48" s="103"/>
      <c r="G48" s="19"/>
      <c r="H48" s="102"/>
      <c r="I48" s="102"/>
      <c r="J48" s="102"/>
      <c r="K48" s="103"/>
    </row>
    <row r="49" spans="1:11" ht="12.75">
      <c r="A49" s="11"/>
      <c r="B49" s="104" t="s">
        <v>27</v>
      </c>
      <c r="C49" s="104"/>
      <c r="D49" s="104"/>
      <c r="E49" s="103" t="s">
        <v>51</v>
      </c>
      <c r="F49" s="103"/>
      <c r="G49" s="19"/>
      <c r="H49" s="102"/>
      <c r="I49" s="102"/>
      <c r="J49" s="102"/>
      <c r="K49" s="103"/>
    </row>
    <row r="50" spans="1:11" ht="12.75">
      <c r="A50" s="11"/>
      <c r="B50" s="93" t="s">
        <v>53</v>
      </c>
      <c r="C50" s="93"/>
      <c r="D50" s="93"/>
      <c r="E50" s="103" t="s">
        <v>50</v>
      </c>
      <c r="F50" s="103"/>
      <c r="G50" s="19"/>
      <c r="H50" s="102"/>
      <c r="I50" s="102"/>
      <c r="J50" s="102"/>
      <c r="K50" s="103"/>
    </row>
    <row r="51" spans="1:11" ht="12.75">
      <c r="A51" s="11"/>
      <c r="B51" s="104" t="s">
        <v>61</v>
      </c>
      <c r="C51" s="104"/>
      <c r="D51" s="104"/>
      <c r="E51" s="103" t="s">
        <v>63</v>
      </c>
      <c r="F51" s="19"/>
      <c r="G51" s="102"/>
      <c r="H51" s="102"/>
      <c r="I51" s="102"/>
      <c r="J51" s="102"/>
      <c r="K51" s="103"/>
    </row>
    <row r="52" spans="1:11" ht="12.75">
      <c r="A52" s="11"/>
      <c r="B52" s="106" t="s">
        <v>42</v>
      </c>
      <c r="C52" s="106"/>
      <c r="D52" s="106"/>
      <c r="E52" s="110" t="s">
        <v>28</v>
      </c>
      <c r="F52" s="103"/>
      <c r="G52" s="19"/>
      <c r="H52" s="102"/>
      <c r="I52" s="102"/>
      <c r="J52" s="102"/>
      <c r="K52" s="103"/>
    </row>
    <row r="53" spans="1:11" ht="12.75">
      <c r="A53" s="11"/>
      <c r="B53" s="111" t="s">
        <v>106</v>
      </c>
      <c r="C53" s="111"/>
      <c r="D53" s="111"/>
      <c r="E53" s="112" t="s">
        <v>73</v>
      </c>
      <c r="F53" s="112"/>
      <c r="G53" s="29"/>
      <c r="H53" s="102"/>
      <c r="I53" s="102"/>
      <c r="J53" s="102"/>
      <c r="K53" s="103"/>
    </row>
    <row r="54" spans="1:11" ht="12.75">
      <c r="A54" s="11"/>
      <c r="B54" s="113" t="s">
        <v>107</v>
      </c>
      <c r="C54" s="113"/>
      <c r="D54" s="113"/>
      <c r="E54" s="34" t="s">
        <v>44</v>
      </c>
      <c r="F54" s="103"/>
      <c r="G54" s="19"/>
      <c r="H54" s="102"/>
      <c r="I54" s="102"/>
      <c r="J54" s="102"/>
      <c r="K54" s="103"/>
    </row>
    <row r="55" spans="1:11" ht="12.75">
      <c r="A55" s="11"/>
      <c r="B55" s="93" t="s">
        <v>58</v>
      </c>
      <c r="C55" s="93"/>
      <c r="D55" s="93"/>
      <c r="E55" s="104" t="s">
        <v>65</v>
      </c>
      <c r="F55" s="103"/>
      <c r="G55" s="19"/>
      <c r="H55" s="102"/>
      <c r="I55" s="102"/>
      <c r="J55" s="102"/>
      <c r="K55" s="103"/>
    </row>
    <row r="56" spans="1:11" ht="12.75">
      <c r="A56" s="11"/>
      <c r="B56" s="93" t="s">
        <v>59</v>
      </c>
      <c r="C56" s="93"/>
      <c r="D56" s="93"/>
      <c r="E56" s="110" t="s">
        <v>60</v>
      </c>
      <c r="F56" s="103"/>
      <c r="G56" s="19"/>
      <c r="H56" s="102"/>
      <c r="I56" s="102"/>
      <c r="J56" s="102"/>
      <c r="K56" s="103"/>
    </row>
    <row r="57" spans="1:11" ht="12.75">
      <c r="A57" s="11"/>
      <c r="B57" s="105" t="s">
        <v>38</v>
      </c>
      <c r="C57" s="105"/>
      <c r="D57" s="105"/>
      <c r="E57" s="107" t="s">
        <v>40</v>
      </c>
      <c r="F57" s="103"/>
      <c r="G57" s="19"/>
      <c r="H57" s="102"/>
      <c r="I57" s="102"/>
      <c r="J57" s="102"/>
      <c r="K57" s="103"/>
    </row>
    <row r="58" spans="1:11" ht="12.75">
      <c r="A58" s="11"/>
      <c r="B58" s="104" t="s">
        <v>108</v>
      </c>
      <c r="C58" s="104"/>
      <c r="D58" s="104"/>
      <c r="E58" s="103" t="s">
        <v>112</v>
      </c>
      <c r="F58" s="103"/>
      <c r="G58" s="19"/>
      <c r="H58" s="102"/>
      <c r="I58" s="102"/>
      <c r="J58" s="102"/>
      <c r="K58" s="103"/>
    </row>
    <row r="59" spans="1:11" ht="12.75">
      <c r="A59" s="11"/>
      <c r="B59" s="104"/>
      <c r="C59" s="104"/>
      <c r="D59" s="104"/>
      <c r="E59" s="103" t="s">
        <v>113</v>
      </c>
      <c r="F59" s="103"/>
      <c r="G59" s="19"/>
      <c r="H59" s="102"/>
      <c r="I59" s="102"/>
      <c r="J59" s="102"/>
      <c r="K59" s="103"/>
    </row>
    <row r="60" spans="1:11" ht="12.75">
      <c r="A60" s="11"/>
      <c r="B60" s="105" t="s">
        <v>129</v>
      </c>
      <c r="C60" s="105"/>
      <c r="D60" s="105"/>
      <c r="E60" s="110" t="s">
        <v>111</v>
      </c>
      <c r="F60" s="103"/>
      <c r="G60" s="19"/>
      <c r="H60" s="102"/>
      <c r="I60" s="102"/>
      <c r="J60" s="102"/>
      <c r="K60" s="103"/>
    </row>
    <row r="61" spans="1:11" ht="12.75">
      <c r="A61" s="11"/>
      <c r="B61" s="114" t="s">
        <v>39</v>
      </c>
      <c r="C61" s="114"/>
      <c r="D61" s="114"/>
      <c r="E61" s="115" t="s">
        <v>71</v>
      </c>
      <c r="F61" s="103"/>
      <c r="G61" s="19"/>
      <c r="H61" s="102"/>
      <c r="I61" s="102"/>
      <c r="J61" s="102"/>
      <c r="K61" s="103"/>
    </row>
    <row r="62" spans="1:11" ht="12.75">
      <c r="A62" s="11"/>
      <c r="B62" s="110"/>
      <c r="C62" s="110"/>
      <c r="D62" s="110"/>
      <c r="E62" s="19"/>
      <c r="F62" s="102"/>
      <c r="G62" s="102"/>
      <c r="H62" s="102"/>
      <c r="I62" s="103"/>
      <c r="J62" s="103"/>
      <c r="K62" s="103"/>
    </row>
    <row r="63" spans="1:11" ht="12.75">
      <c r="A63" s="11"/>
      <c r="B63" s="19"/>
      <c r="C63" s="19"/>
      <c r="D63" s="19"/>
      <c r="E63" s="19"/>
      <c r="F63" s="102"/>
      <c r="G63" s="102"/>
      <c r="H63" s="102"/>
      <c r="I63" s="103"/>
      <c r="J63" s="103"/>
      <c r="K63" s="103"/>
    </row>
    <row r="64" spans="1:11" ht="12.75">
      <c r="A64" s="11" t="s">
        <v>43</v>
      </c>
      <c r="B64" s="28"/>
      <c r="C64" s="28"/>
      <c r="D64" s="28"/>
      <c r="E64" s="28"/>
      <c r="F64" s="28"/>
      <c r="G64" s="28"/>
      <c r="H64" s="31"/>
      <c r="I64" s="15"/>
      <c r="J64" s="15"/>
      <c r="K64" s="11"/>
    </row>
    <row r="65" spans="1:11" ht="15">
      <c r="A65" s="28" t="s">
        <v>43</v>
      </c>
      <c r="B65" s="24" t="s">
        <v>109</v>
      </c>
      <c r="C65" s="24"/>
      <c r="D65" s="131" t="s">
        <v>43</v>
      </c>
      <c r="E65" s="17"/>
      <c r="F65" s="18"/>
      <c r="G65" s="24" t="s">
        <v>78</v>
      </c>
      <c r="H65" s="15"/>
      <c r="I65" s="31"/>
      <c r="J65" s="31"/>
      <c r="K65" s="28"/>
    </row>
    <row r="66" spans="2:6" ht="12.75">
      <c r="B66" s="1"/>
      <c r="C66" s="1"/>
      <c r="D66" s="1"/>
      <c r="E66" s="1"/>
      <c r="F66" s="1"/>
    </row>
    <row r="67" spans="2:6" ht="12.75">
      <c r="B67" s="1"/>
      <c r="C67" s="1"/>
      <c r="D67" s="1"/>
      <c r="E67" s="1"/>
      <c r="F67" s="1"/>
    </row>
    <row r="68" ht="12.75">
      <c r="A68" s="79"/>
    </row>
    <row r="71" spans="1:2" ht="12.75">
      <c r="A71" t="s">
        <v>43</v>
      </c>
      <c r="B71" t="s">
        <v>43</v>
      </c>
    </row>
    <row r="74" ht="12.75">
      <c r="A74" s="68" t="s">
        <v>90</v>
      </c>
    </row>
  </sheetData>
  <sheetProtection password="C737" sheet="1" objects="1" scenarios="1"/>
  <mergeCells count="4">
    <mergeCell ref="E43:K43"/>
    <mergeCell ref="E45:K45"/>
    <mergeCell ref="E46:K46"/>
    <mergeCell ref="E44:K44"/>
  </mergeCell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9" r:id="rId1"/>
  <headerFooter alignWithMargins="0">
    <oddHeader xml:space="preserve">&amp;R&amp;12Beilage 6  </oddHeader>
    <oddFooter>&amp;LNISV2/IB/d/18.01.08/Rev.A/30.11.08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A1" sqref="A1"/>
    </sheetView>
  </sheetViews>
  <sheetFormatPr defaultColWidth="9.140625" defaultRowHeight="12.75"/>
  <cols>
    <col min="1" max="1" width="9.140625" style="0" customWidth="1"/>
    <col min="2" max="2" width="8.8515625" style="0" customWidth="1"/>
    <col min="3" max="3" width="3.57421875" style="0" customWidth="1"/>
    <col min="4" max="4" width="20.57421875" style="0" customWidth="1"/>
    <col min="5" max="7" width="9.140625" style="0" customWidth="1"/>
    <col min="8" max="10" width="9.140625" style="2" customWidth="1"/>
  </cols>
  <sheetData>
    <row r="1" spans="1:11" ht="16.5">
      <c r="A1" s="11"/>
      <c r="B1" s="47" t="s">
        <v>87</v>
      </c>
      <c r="C1" s="47"/>
      <c r="D1" s="47"/>
      <c r="E1" s="132" t="s">
        <v>122</v>
      </c>
      <c r="F1" s="133"/>
      <c r="G1" s="134"/>
      <c r="H1" s="135"/>
      <c r="I1" s="135"/>
      <c r="J1" s="135"/>
      <c r="K1" s="134"/>
    </row>
    <row r="2" spans="1:11" ht="16.5">
      <c r="A2" s="11"/>
      <c r="B2" s="12"/>
      <c r="C2" s="12"/>
      <c r="D2" s="12"/>
      <c r="E2" s="13"/>
      <c r="F2" s="14"/>
      <c r="G2" s="11"/>
      <c r="H2" s="15"/>
      <c r="I2" s="15"/>
      <c r="J2" s="15"/>
      <c r="K2" s="11"/>
    </row>
    <row r="3" spans="1:11" ht="16.5">
      <c r="A3" s="11"/>
      <c r="B3" s="16" t="s">
        <v>64</v>
      </c>
      <c r="C3" s="16"/>
      <c r="D3" s="136" t="s">
        <v>119</v>
      </c>
      <c r="E3" s="41"/>
      <c r="F3" s="24" t="s">
        <v>69</v>
      </c>
      <c r="G3" s="137" t="s">
        <v>121</v>
      </c>
      <c r="H3" s="138"/>
      <c r="I3" s="138"/>
      <c r="J3" s="138"/>
      <c r="K3" s="138"/>
    </row>
    <row r="4" spans="1:11" ht="16.5">
      <c r="A4" s="11"/>
      <c r="B4" s="16" t="s">
        <v>70</v>
      </c>
      <c r="C4" s="16"/>
      <c r="D4" s="139" t="s">
        <v>120</v>
      </c>
      <c r="E4" s="13"/>
      <c r="F4" s="39" t="s">
        <v>81</v>
      </c>
      <c r="G4" s="40"/>
      <c r="H4" s="40"/>
      <c r="I4" s="140" t="s">
        <v>94</v>
      </c>
      <c r="J4" s="40" t="s">
        <v>80</v>
      </c>
      <c r="K4" s="141"/>
    </row>
    <row r="5" spans="1:11" ht="16.5">
      <c r="A5" s="11"/>
      <c r="B5" s="16"/>
      <c r="C5" s="16"/>
      <c r="D5" s="136"/>
      <c r="E5" s="13"/>
      <c r="F5" s="39" t="s">
        <v>82</v>
      </c>
      <c r="G5" s="40"/>
      <c r="H5" s="40"/>
      <c r="I5" s="140" t="s">
        <v>94</v>
      </c>
      <c r="J5" s="40" t="s">
        <v>80</v>
      </c>
      <c r="K5" s="141"/>
    </row>
    <row r="6" spans="1:11" ht="16.5">
      <c r="A6" s="11"/>
      <c r="B6" s="16" t="s">
        <v>43</v>
      </c>
      <c r="C6" s="16"/>
      <c r="D6" s="16"/>
      <c r="E6" s="13"/>
      <c r="F6" s="14"/>
      <c r="G6" s="11"/>
      <c r="H6" s="15"/>
      <c r="I6" s="15"/>
      <c r="J6" s="15"/>
      <c r="K6" s="11"/>
    </row>
    <row r="7" spans="1:11" s="36" customFormat="1" ht="14.25" customHeight="1">
      <c r="A7" s="35"/>
      <c r="B7" s="62" t="s">
        <v>0</v>
      </c>
      <c r="C7" s="116"/>
      <c r="D7" s="63"/>
      <c r="E7" s="64" t="s">
        <v>1</v>
      </c>
      <c r="F7" s="64" t="s">
        <v>2</v>
      </c>
      <c r="G7" s="142">
        <v>7</v>
      </c>
      <c r="H7" s="143">
        <v>10</v>
      </c>
      <c r="I7" s="143">
        <v>14</v>
      </c>
      <c r="J7" s="143">
        <v>18</v>
      </c>
      <c r="K7" s="144">
        <v>21</v>
      </c>
    </row>
    <row r="8" spans="1:11" s="36" customFormat="1" ht="14.25" customHeight="1">
      <c r="A8" s="35"/>
      <c r="B8" s="81" t="s">
        <v>126</v>
      </c>
      <c r="C8" s="117"/>
      <c r="D8" s="82"/>
      <c r="E8" s="83"/>
      <c r="F8" s="83"/>
      <c r="G8" s="145">
        <v>1</v>
      </c>
      <c r="H8" s="146">
        <v>1</v>
      </c>
      <c r="I8" s="146">
        <v>1</v>
      </c>
      <c r="J8" s="146">
        <v>2</v>
      </c>
      <c r="K8" s="147">
        <v>2</v>
      </c>
    </row>
    <row r="9" spans="1:11" ht="14.25" customHeight="1">
      <c r="A9" s="11"/>
      <c r="B9" s="84" t="s">
        <v>98</v>
      </c>
      <c r="C9" s="118"/>
      <c r="D9" s="85"/>
      <c r="E9" s="86" t="s">
        <v>3</v>
      </c>
      <c r="F9" s="86" t="s">
        <v>4</v>
      </c>
      <c r="G9" s="148">
        <v>10.5</v>
      </c>
      <c r="H9" s="148">
        <v>10.5</v>
      </c>
      <c r="I9" s="148">
        <v>10.5</v>
      </c>
      <c r="J9" s="148">
        <v>10.5</v>
      </c>
      <c r="K9" s="149">
        <v>10.5</v>
      </c>
    </row>
    <row r="10" spans="1:11" ht="14.25" customHeight="1">
      <c r="A10" s="11"/>
      <c r="B10" s="84" t="s">
        <v>99</v>
      </c>
      <c r="C10" s="118"/>
      <c r="D10" s="85"/>
      <c r="E10" s="87" t="s">
        <v>17</v>
      </c>
      <c r="F10" s="86" t="s">
        <v>5</v>
      </c>
      <c r="G10" s="148">
        <v>100</v>
      </c>
      <c r="H10" s="148">
        <v>100</v>
      </c>
      <c r="I10" s="148">
        <v>100</v>
      </c>
      <c r="J10" s="148">
        <v>100</v>
      </c>
      <c r="K10" s="149">
        <v>100</v>
      </c>
    </row>
    <row r="11" spans="1:11" ht="14.25" customHeight="1">
      <c r="A11" s="11"/>
      <c r="B11" s="49" t="s">
        <v>45</v>
      </c>
      <c r="C11" s="119"/>
      <c r="D11" s="43"/>
      <c r="E11" s="4" t="s">
        <v>29</v>
      </c>
      <c r="F11" s="3" t="s">
        <v>89</v>
      </c>
      <c r="G11" s="150">
        <v>0.5</v>
      </c>
      <c r="H11" s="150">
        <v>0.5</v>
      </c>
      <c r="I11" s="150">
        <v>0.5</v>
      </c>
      <c r="J11" s="150">
        <v>0.5</v>
      </c>
      <c r="K11" s="151">
        <v>0.5</v>
      </c>
    </row>
    <row r="12" spans="1:11" ht="14.25" customHeight="1">
      <c r="A12" s="11"/>
      <c r="B12" s="49" t="s">
        <v>68</v>
      </c>
      <c r="C12" s="119"/>
      <c r="D12" s="43"/>
      <c r="E12" s="4" t="s">
        <v>30</v>
      </c>
      <c r="F12" s="3" t="s">
        <v>89</v>
      </c>
      <c r="G12" s="150">
        <v>0.4</v>
      </c>
      <c r="H12" s="150">
        <v>0.4</v>
      </c>
      <c r="I12" s="150">
        <v>0.4</v>
      </c>
      <c r="J12" s="150">
        <v>0.4</v>
      </c>
      <c r="K12" s="151">
        <v>0.4</v>
      </c>
    </row>
    <row r="13" spans="1:12" ht="14.25" customHeight="1">
      <c r="A13" s="11"/>
      <c r="B13" s="84" t="s">
        <v>100</v>
      </c>
      <c r="C13" s="118"/>
      <c r="D13" s="85"/>
      <c r="E13" s="92" t="s">
        <v>101</v>
      </c>
      <c r="F13" s="86" t="s">
        <v>5</v>
      </c>
      <c r="G13" s="94">
        <f>IF(OR(G12="",G12=" "),"",G10*G11*G12)</f>
        <v>20</v>
      </c>
      <c r="H13" s="94">
        <f>IF(OR(H12="",H12=" "),"",H10*H11*H12)</f>
        <v>20</v>
      </c>
      <c r="I13" s="94">
        <f>IF(OR(I12="",I12=" "),"",I10*I11*I12)</f>
        <v>20</v>
      </c>
      <c r="J13" s="94">
        <f>IF(OR(J12="",J12=" "),"",J10*J11*J12)</f>
        <v>20</v>
      </c>
      <c r="K13" s="95">
        <f>IF(OR(K12="",K12=" "),"",K10*K11*K12)</f>
        <v>20</v>
      </c>
      <c r="L13" s="69" t="s">
        <v>43</v>
      </c>
    </row>
    <row r="14" spans="1:11" ht="14.25" customHeight="1">
      <c r="A14" s="11"/>
      <c r="B14" s="49" t="s">
        <v>31</v>
      </c>
      <c r="C14" s="119"/>
      <c r="D14" s="43"/>
      <c r="E14" s="3" t="s">
        <v>6</v>
      </c>
      <c r="F14" s="3" t="s">
        <v>7</v>
      </c>
      <c r="G14" s="152">
        <v>0.46</v>
      </c>
      <c r="H14" s="152">
        <v>0.5</v>
      </c>
      <c r="I14" s="152">
        <v>0.66</v>
      </c>
      <c r="J14" s="152">
        <v>0.76</v>
      </c>
      <c r="K14" s="153">
        <v>0.82</v>
      </c>
    </row>
    <row r="15" spans="1:11" ht="14.25" customHeight="1">
      <c r="A15" s="11"/>
      <c r="B15" s="49" t="s">
        <v>32</v>
      </c>
      <c r="C15" s="119"/>
      <c r="D15" s="43"/>
      <c r="E15" s="3" t="s">
        <v>8</v>
      </c>
      <c r="F15" s="3" t="s">
        <v>7</v>
      </c>
      <c r="G15" s="152">
        <v>0.4</v>
      </c>
      <c r="H15" s="152">
        <v>0.4</v>
      </c>
      <c r="I15" s="152">
        <v>0.4</v>
      </c>
      <c r="J15" s="152">
        <v>0.4</v>
      </c>
      <c r="K15" s="153">
        <v>0.4</v>
      </c>
    </row>
    <row r="16" spans="1:11" ht="14.25" customHeight="1">
      <c r="A16" s="11"/>
      <c r="B16" s="50" t="s">
        <v>9</v>
      </c>
      <c r="C16" s="120"/>
      <c r="D16" s="44"/>
      <c r="E16" s="4" t="s">
        <v>10</v>
      </c>
      <c r="F16" s="3" t="s">
        <v>7</v>
      </c>
      <c r="G16" s="5">
        <f>IF(OR(G15="",G15=" "),"",G14+G15)</f>
        <v>0.8600000000000001</v>
      </c>
      <c r="H16" s="5">
        <f>IF(OR(H15="",H15=" "),"",H14+H15)</f>
        <v>0.9</v>
      </c>
      <c r="I16" s="5">
        <f>IF(OR(I15="",I15=" "),"",I14+I15)</f>
        <v>1.06</v>
      </c>
      <c r="J16" s="5">
        <f>IF(OR(J15="",J15=" "),"",J14+J15)</f>
        <v>1.1600000000000001</v>
      </c>
      <c r="K16" s="73">
        <f>IF(OR(K15="",K15=" "),"",K14+K15)</f>
        <v>1.22</v>
      </c>
    </row>
    <row r="17" spans="1:11" ht="14.25" customHeight="1">
      <c r="A17" s="11"/>
      <c r="B17" s="49" t="s">
        <v>11</v>
      </c>
      <c r="C17" s="119"/>
      <c r="D17" s="43"/>
      <c r="E17" s="3" t="s">
        <v>12</v>
      </c>
      <c r="F17" s="3" t="s">
        <v>89</v>
      </c>
      <c r="G17" s="5">
        <f>IF(G16="","",10^(-G16/10))</f>
        <v>0.8203515443298183</v>
      </c>
      <c r="H17" s="5">
        <f>IF(H16="","",10^(-H16/10))</f>
        <v>0.8128305161640992</v>
      </c>
      <c r="I17" s="5">
        <f>IF(I16="","",10^(-I16/10))</f>
        <v>0.7834296427662117</v>
      </c>
      <c r="J17" s="5">
        <f>IF(J16="","",10^(-J16/10))</f>
        <v>0.7655966069112563</v>
      </c>
      <c r="K17" s="73">
        <f>IF(K16="","",10^(-K16/10))</f>
        <v>0.7550922276654338</v>
      </c>
    </row>
    <row r="18" spans="1:11" ht="14.25" customHeight="1">
      <c r="A18" s="11"/>
      <c r="B18" s="49" t="s">
        <v>13</v>
      </c>
      <c r="C18" s="119"/>
      <c r="D18" s="43"/>
      <c r="E18" s="3" t="s">
        <v>48</v>
      </c>
      <c r="F18" s="3" t="s">
        <v>15</v>
      </c>
      <c r="G18" s="152">
        <v>0.11</v>
      </c>
      <c r="H18" s="152">
        <v>0.42</v>
      </c>
      <c r="I18" s="152">
        <v>1.18</v>
      </c>
      <c r="J18" s="152">
        <v>1.36</v>
      </c>
      <c r="K18" s="153">
        <v>1.38</v>
      </c>
    </row>
    <row r="19" spans="1:11" ht="14.25" customHeight="1">
      <c r="A19" s="11"/>
      <c r="B19" s="49" t="s">
        <v>52</v>
      </c>
      <c r="C19" s="119"/>
      <c r="D19" s="43"/>
      <c r="E19" s="3" t="s">
        <v>49</v>
      </c>
      <c r="F19" s="3" t="s">
        <v>7</v>
      </c>
      <c r="G19" s="152">
        <v>0</v>
      </c>
      <c r="H19" s="152">
        <v>0</v>
      </c>
      <c r="I19" s="152">
        <v>0</v>
      </c>
      <c r="J19" s="152">
        <v>0</v>
      </c>
      <c r="K19" s="153">
        <v>0</v>
      </c>
    </row>
    <row r="20" spans="1:11" ht="14.25" customHeight="1">
      <c r="A20" s="11"/>
      <c r="B20" s="49" t="s">
        <v>47</v>
      </c>
      <c r="C20" s="119"/>
      <c r="D20" s="43"/>
      <c r="E20" s="3" t="s">
        <v>14</v>
      </c>
      <c r="F20" s="3" t="s">
        <v>7</v>
      </c>
      <c r="G20" s="5">
        <f>IF(OR(G19="",G19=" "),"",G18-G19)</f>
        <v>0.11</v>
      </c>
      <c r="H20" s="5">
        <f>IF(OR(H19="",H19=" "),"",H18-H19)</f>
        <v>0.42</v>
      </c>
      <c r="I20" s="5">
        <f>IF(OR(I19="",I19=" "),"",I18-I19)</f>
        <v>1.18</v>
      </c>
      <c r="J20" s="5">
        <f>IF(OR(J19="",J19=" "),"",J18-J19)</f>
        <v>1.36</v>
      </c>
      <c r="K20" s="5">
        <f>IF(OR(K19="",K19=" "),"",K18-K19)</f>
        <v>1.38</v>
      </c>
    </row>
    <row r="21" spans="1:11" ht="14.25" customHeight="1">
      <c r="A21" s="11"/>
      <c r="B21" s="51" t="s">
        <v>66</v>
      </c>
      <c r="C21" s="121"/>
      <c r="D21" s="45"/>
      <c r="E21" s="4" t="s">
        <v>16</v>
      </c>
      <c r="F21" s="3" t="s">
        <v>89</v>
      </c>
      <c r="G21" s="5">
        <f>IF(G20="","",10^(G20/10))</f>
        <v>1.0256519262514077</v>
      </c>
      <c r="H21" s="5">
        <f>IF(H20="","",10^(H20/10))</f>
        <v>1.101539309541415</v>
      </c>
      <c r="I21" s="5">
        <f>IF(I20="","",10^(I20/10))</f>
        <v>1.3121998990192032</v>
      </c>
      <c r="J21" s="5">
        <f>IF(J20="","",10^(J20/10))</f>
        <v>1.3677288255958493</v>
      </c>
      <c r="K21" s="73">
        <f>IF(K20="","",10^(K20/10))</f>
        <v>1.3740419750125152</v>
      </c>
    </row>
    <row r="22" spans="1:11" s="80" customFormat="1" ht="14.25" customHeight="1">
      <c r="A22" s="34"/>
      <c r="B22" s="96" t="s">
        <v>115</v>
      </c>
      <c r="C22" s="122"/>
      <c r="D22" s="97"/>
      <c r="E22" s="98" t="s">
        <v>67</v>
      </c>
      <c r="F22" s="98" t="s">
        <v>5</v>
      </c>
      <c r="G22" s="99">
        <f>IF(G21="","",G13*G17*G21)</f>
        <v>16.827902832903906</v>
      </c>
      <c r="H22" s="99">
        <f>IF(H21="","",H13*H17*H21)</f>
        <v>17.907295310991874</v>
      </c>
      <c r="I22" s="99">
        <f>IF(I21="","",I13*I17*I21)</f>
        <v>20.56032596252947</v>
      </c>
      <c r="J22" s="99">
        <f>IF(J21="","",J13*J17*J21)</f>
        <v>20.942570961017992</v>
      </c>
      <c r="K22" s="100">
        <f>IF(K21="","",K13*K17*K21)</f>
        <v>20.75056831636025</v>
      </c>
    </row>
    <row r="23" spans="1:11" ht="14.25" customHeight="1">
      <c r="A23" s="11"/>
      <c r="B23" s="84" t="s">
        <v>114</v>
      </c>
      <c r="C23" s="118"/>
      <c r="D23" s="85"/>
      <c r="E23" s="86" t="s">
        <v>62</v>
      </c>
      <c r="F23" s="86" t="s">
        <v>5</v>
      </c>
      <c r="G23" s="88">
        <f>IF(G22="","",G13*G17*G21/1.64)</f>
        <v>10.260916361526773</v>
      </c>
      <c r="H23" s="88">
        <f>IF(H22="","",H13*H17*H21/1.64)</f>
        <v>10.919082506702363</v>
      </c>
      <c r="I23" s="88">
        <f>IF(I22="","",I13*I17*I21/1.64)</f>
        <v>12.536784123493579</v>
      </c>
      <c r="J23" s="88">
        <f>IF(J22="","",J13*J17*J21/1.64)</f>
        <v>12.769860342084142</v>
      </c>
      <c r="K23" s="89">
        <f>IF(K22="","",K13*K17*K21/1.64)</f>
        <v>12.652785558756252</v>
      </c>
    </row>
    <row r="24" spans="1:11" ht="14.25" customHeight="1">
      <c r="A24" s="11"/>
      <c r="B24" s="49" t="s">
        <v>54</v>
      </c>
      <c r="C24" s="119"/>
      <c r="D24" s="43"/>
      <c r="E24" s="3" t="s">
        <v>56</v>
      </c>
      <c r="F24" s="3" t="s">
        <v>7</v>
      </c>
      <c r="G24" s="150">
        <v>0</v>
      </c>
      <c r="H24" s="150">
        <v>0</v>
      </c>
      <c r="I24" s="150">
        <v>0</v>
      </c>
      <c r="J24" s="150">
        <v>0</v>
      </c>
      <c r="K24" s="151">
        <v>0</v>
      </c>
    </row>
    <row r="25" spans="1:11" ht="14.25" customHeight="1">
      <c r="A25" s="11"/>
      <c r="B25" s="49" t="s">
        <v>55</v>
      </c>
      <c r="C25" s="119"/>
      <c r="D25" s="43"/>
      <c r="E25" s="3" t="s">
        <v>57</v>
      </c>
      <c r="F25" s="3" t="s">
        <v>89</v>
      </c>
      <c r="G25" s="5">
        <f>IF(OR(G24="",G24=" "),"",10^(-G24/10))</f>
        <v>1</v>
      </c>
      <c r="H25" s="5">
        <f>IF(OR(H24="",H24=" "),"",10^(-H24/10))</f>
        <v>1</v>
      </c>
      <c r="I25" s="5">
        <f>IF(OR(I24="",I24=" "),"",10^(-I24/10))</f>
        <v>1</v>
      </c>
      <c r="J25" s="5">
        <f>IF(OR(J24="",J24=" "),"",10^(-J24/10))</f>
        <v>1</v>
      </c>
      <c r="K25" s="73">
        <f>IF(OR(K24="",K24=" "),"",10^(-K24/10))</f>
        <v>1</v>
      </c>
    </row>
    <row r="26" spans="1:11" ht="14.25" customHeight="1">
      <c r="A26" s="11"/>
      <c r="B26" s="50" t="s">
        <v>33</v>
      </c>
      <c r="C26" s="120"/>
      <c r="D26" s="44"/>
      <c r="E26" s="4" t="s">
        <v>74</v>
      </c>
      <c r="F26" s="3" t="s">
        <v>89</v>
      </c>
      <c r="G26" s="152">
        <v>1.6</v>
      </c>
      <c r="H26" s="152">
        <v>1.6</v>
      </c>
      <c r="I26" s="152">
        <v>1.6</v>
      </c>
      <c r="J26" s="152">
        <v>1.6</v>
      </c>
      <c r="K26" s="153">
        <v>1.6</v>
      </c>
    </row>
    <row r="27" spans="1:11" ht="14.25" customHeight="1">
      <c r="A27" s="11"/>
      <c r="B27" s="52" t="s">
        <v>102</v>
      </c>
      <c r="C27" s="123"/>
      <c r="D27" s="46"/>
      <c r="E27" s="25" t="s">
        <v>19</v>
      </c>
      <c r="F27" s="25" t="s">
        <v>18</v>
      </c>
      <c r="G27" s="26">
        <f>IF(OR(G26="",G26=" "),"",G26*SQRT(30*G13*G17*G21*G25)/G9)</f>
        <v>3.4237836114881683</v>
      </c>
      <c r="H27" s="26">
        <f>IF(OR(H26="",H26=" "),"",H26*SQRT(30*H13*H17*H21*H25)/H9)</f>
        <v>3.5318830034373807</v>
      </c>
      <c r="I27" s="26">
        <f>IF(OR(I26="",I26=" "),"",I26*SQRT(30*I13*I17*I21*I25)/I9)</f>
        <v>3.784480822023733</v>
      </c>
      <c r="J27" s="26">
        <f>IF(OR(J26="",J26=" "),"",J26*SQRT(30*J13*J17*J21*J25)/J9)</f>
        <v>3.8194981919293154</v>
      </c>
      <c r="K27" s="74">
        <f>IF(OR(K26="",K26=" "),"",K26*SQRT(30*K13*K17*K21*K25)/K9)</f>
        <v>3.8019491918108024</v>
      </c>
    </row>
    <row r="28" spans="1:11" ht="14.25" customHeight="1">
      <c r="A28" s="11"/>
      <c r="B28" s="49" t="s">
        <v>128</v>
      </c>
      <c r="C28" s="119"/>
      <c r="D28" s="43"/>
      <c r="E28" s="3" t="s">
        <v>72</v>
      </c>
      <c r="F28" s="3" t="s">
        <v>18</v>
      </c>
      <c r="G28" s="150">
        <v>32.4</v>
      </c>
      <c r="H28" s="150">
        <v>28</v>
      </c>
      <c r="I28" s="150">
        <v>28</v>
      </c>
      <c r="J28" s="150">
        <v>28</v>
      </c>
      <c r="K28" s="151">
        <v>28</v>
      </c>
    </row>
    <row r="29" spans="1:11" s="36" customFormat="1" ht="14.25" customHeight="1">
      <c r="A29" s="35"/>
      <c r="B29" s="57" t="s">
        <v>34</v>
      </c>
      <c r="C29" s="124"/>
      <c r="D29" s="48"/>
      <c r="E29" s="37" t="s">
        <v>79</v>
      </c>
      <c r="F29" s="37" t="s">
        <v>4</v>
      </c>
      <c r="G29" s="38">
        <f>IF(OR(G28="",G28=" "),"",G26*SQRT(30*G13*G17*G21*G25)/G28)</f>
        <v>1.1095595037230177</v>
      </c>
      <c r="H29" s="38">
        <f>IF(OR(H28="",H28=" "),"",H26*SQRT(30*H13*H17*H21*H25)/H28)</f>
        <v>1.3244561262890178</v>
      </c>
      <c r="I29" s="38">
        <f>IF(OR(I28="",I28=" "),"",I26*SQRT(30*I13*I17*I21*I25)/I28)</f>
        <v>1.4191803082588998</v>
      </c>
      <c r="J29" s="38">
        <f>IF(OR(J28="",J28=" "),"",J26*SQRT(30*J13*J17*J21*J25)/J28)</f>
        <v>1.4323118219734934</v>
      </c>
      <c r="K29" s="38">
        <f>IF(OR(K28="",K28=" "),"",K26*SQRT(30*K13*K17*K21*K25)/K28)</f>
        <v>1.425730946929051</v>
      </c>
    </row>
    <row r="30" spans="1:11" ht="12.75">
      <c r="A30" s="11"/>
      <c r="B30" s="53"/>
      <c r="C30" s="53"/>
      <c r="D30" s="53"/>
      <c r="E30" s="11"/>
      <c r="F30" s="11"/>
      <c r="G30" s="15"/>
      <c r="H30" s="15"/>
      <c r="I30" s="15"/>
      <c r="J30" s="15"/>
      <c r="K30" s="11"/>
    </row>
    <row r="31" spans="1:11" ht="12.75">
      <c r="A31" s="11"/>
      <c r="B31" s="53"/>
      <c r="C31" s="53"/>
      <c r="D31" s="53"/>
      <c r="E31" s="11"/>
      <c r="F31" s="11"/>
      <c r="G31" s="15"/>
      <c r="H31" s="15"/>
      <c r="I31" s="15"/>
      <c r="J31" s="15"/>
      <c r="K31" s="11"/>
    </row>
    <row r="32" spans="1:11" ht="12.75">
      <c r="A32" s="11"/>
      <c r="B32" s="101" t="s">
        <v>20</v>
      </c>
      <c r="C32" s="101"/>
      <c r="D32" s="54"/>
      <c r="E32" s="17"/>
      <c r="F32" s="18"/>
      <c r="G32" s="19"/>
      <c r="H32" s="15"/>
      <c r="I32" s="15"/>
      <c r="J32" s="15"/>
      <c r="K32" s="11"/>
    </row>
    <row r="33" spans="1:11" ht="12.75">
      <c r="A33" s="11"/>
      <c r="B33" s="23"/>
      <c r="C33" s="23"/>
      <c r="D33" s="23"/>
      <c r="E33" s="18"/>
      <c r="F33" s="18"/>
      <c r="G33" s="19"/>
      <c r="H33" s="15"/>
      <c r="I33" s="15"/>
      <c r="J33" s="15"/>
      <c r="K33" s="11"/>
    </row>
    <row r="34" spans="1:11" s="67" customFormat="1" ht="12.75">
      <c r="A34" s="14"/>
      <c r="B34" s="23" t="s">
        <v>21</v>
      </c>
      <c r="C34" s="23"/>
      <c r="D34" s="23"/>
      <c r="E34" s="18" t="s">
        <v>46</v>
      </c>
      <c r="F34" s="18"/>
      <c r="G34" s="19"/>
      <c r="H34" s="129"/>
      <c r="I34" s="129"/>
      <c r="J34" s="129"/>
      <c r="K34" s="18"/>
    </row>
    <row r="35" spans="1:11" s="67" customFormat="1" ht="12.75">
      <c r="A35" s="14"/>
      <c r="B35" s="23" t="s">
        <v>127</v>
      </c>
      <c r="C35" s="23"/>
      <c r="D35" s="23"/>
      <c r="E35" s="18" t="s">
        <v>116</v>
      </c>
      <c r="F35" s="18"/>
      <c r="G35" s="19"/>
      <c r="H35" s="129"/>
      <c r="I35" s="129"/>
      <c r="J35" s="129"/>
      <c r="K35" s="18"/>
    </row>
    <row r="36" spans="1:11" ht="12.75">
      <c r="A36" s="11"/>
      <c r="B36" s="56" t="s">
        <v>103</v>
      </c>
      <c r="C36" s="56"/>
      <c r="D36" s="55"/>
      <c r="E36" s="34" t="s">
        <v>130</v>
      </c>
      <c r="F36" s="18"/>
      <c r="G36" s="19"/>
      <c r="H36" s="129"/>
      <c r="I36" s="129"/>
      <c r="J36" s="129"/>
      <c r="K36" s="18"/>
    </row>
    <row r="37" spans="1:11" ht="12.75">
      <c r="A37" s="11"/>
      <c r="B37" s="23"/>
      <c r="C37" s="23"/>
      <c r="D37" s="23"/>
      <c r="E37" s="21" t="s">
        <v>92</v>
      </c>
      <c r="F37" s="18"/>
      <c r="G37" s="19"/>
      <c r="H37" s="154" t="s">
        <v>95</v>
      </c>
      <c r="I37" s="129"/>
      <c r="J37" s="129"/>
      <c r="K37" s="18"/>
    </row>
    <row r="38" spans="1:11" ht="12.75">
      <c r="A38" s="11"/>
      <c r="B38" s="23"/>
      <c r="C38" s="23"/>
      <c r="D38" s="23"/>
      <c r="E38" s="21" t="s">
        <v>93</v>
      </c>
      <c r="F38" s="18"/>
      <c r="G38" s="19"/>
      <c r="H38" s="154" t="s">
        <v>94</v>
      </c>
      <c r="I38" s="21"/>
      <c r="J38" s="129"/>
      <c r="K38" s="18"/>
    </row>
    <row r="39" spans="1:11" ht="12.75">
      <c r="A39" s="11"/>
      <c r="B39" s="23" t="s">
        <v>104</v>
      </c>
      <c r="C39" s="23"/>
      <c r="D39" s="23"/>
      <c r="E39" s="21" t="s">
        <v>110</v>
      </c>
      <c r="F39" s="18"/>
      <c r="G39" s="19"/>
      <c r="H39" s="21"/>
      <c r="I39" s="21"/>
      <c r="J39" s="129"/>
      <c r="K39" s="18"/>
    </row>
    <row r="40" spans="1:11" ht="12.75">
      <c r="A40" s="11"/>
      <c r="B40" s="23" t="s">
        <v>36</v>
      </c>
      <c r="C40" s="23"/>
      <c r="D40" s="23"/>
      <c r="E40" s="21" t="s">
        <v>91</v>
      </c>
      <c r="F40" s="18"/>
      <c r="G40" s="19"/>
      <c r="H40" s="129"/>
      <c r="I40" s="129"/>
      <c r="J40" s="129"/>
      <c r="K40" s="18"/>
    </row>
    <row r="41" spans="1:11" ht="12.75">
      <c r="A41" s="11"/>
      <c r="B41" s="23" t="s">
        <v>37</v>
      </c>
      <c r="C41" s="23"/>
      <c r="D41" s="23"/>
      <c r="E41" s="21" t="s">
        <v>97</v>
      </c>
      <c r="F41" s="18"/>
      <c r="G41" s="19"/>
      <c r="H41" s="129"/>
      <c r="I41" s="129"/>
      <c r="J41" s="129"/>
      <c r="K41" s="18"/>
    </row>
    <row r="42" spans="1:11" ht="12.75">
      <c r="A42" s="11"/>
      <c r="B42" s="23" t="s">
        <v>105</v>
      </c>
      <c r="C42" s="23"/>
      <c r="D42" s="23"/>
      <c r="E42" s="21" t="s">
        <v>35</v>
      </c>
      <c r="F42" s="18"/>
      <c r="G42" s="19"/>
      <c r="H42" s="129"/>
      <c r="I42" s="129"/>
      <c r="J42" s="129"/>
      <c r="K42" s="18"/>
    </row>
    <row r="43" spans="1:11" ht="12.75">
      <c r="A43" s="11"/>
      <c r="B43" s="23" t="s">
        <v>22</v>
      </c>
      <c r="C43" s="23"/>
      <c r="D43" s="23"/>
      <c r="E43" s="162" t="s">
        <v>123</v>
      </c>
      <c r="F43" s="163"/>
      <c r="G43" s="163"/>
      <c r="H43" s="163"/>
      <c r="I43" s="163"/>
      <c r="J43" s="163"/>
      <c r="K43" s="163"/>
    </row>
    <row r="44" spans="1:11" ht="12.75">
      <c r="A44" s="11"/>
      <c r="B44" s="23"/>
      <c r="C44" s="23"/>
      <c r="D44" s="23"/>
      <c r="E44" s="155"/>
      <c r="F44" s="155"/>
      <c r="G44" s="155"/>
      <c r="H44" s="155"/>
      <c r="I44" s="155"/>
      <c r="J44" s="155"/>
      <c r="K44" s="155"/>
    </row>
    <row r="45" spans="1:11" ht="12.75">
      <c r="A45" s="11"/>
      <c r="B45" s="23" t="s">
        <v>41</v>
      </c>
      <c r="C45" s="23"/>
      <c r="D45" s="23"/>
      <c r="E45" s="156" t="s">
        <v>124</v>
      </c>
      <c r="F45" s="156"/>
      <c r="G45" s="157"/>
      <c r="H45" s="158"/>
      <c r="I45" s="158"/>
      <c r="J45" s="158"/>
      <c r="K45" s="156"/>
    </row>
    <row r="46" spans="1:11" ht="12.75">
      <c r="A46" s="11"/>
      <c r="B46" s="23"/>
      <c r="C46" s="23"/>
      <c r="D46" s="23"/>
      <c r="E46" s="156"/>
      <c r="F46" s="156"/>
      <c r="G46" s="157"/>
      <c r="H46" s="158"/>
      <c r="I46" s="158"/>
      <c r="J46" s="158"/>
      <c r="K46" s="156"/>
    </row>
    <row r="47" spans="1:11" ht="12.75">
      <c r="A47" s="11"/>
      <c r="B47" s="23" t="s">
        <v>23</v>
      </c>
      <c r="C47" s="23"/>
      <c r="D47" s="23"/>
      <c r="E47" s="18" t="s">
        <v>24</v>
      </c>
      <c r="F47" s="18"/>
      <c r="G47" s="19"/>
      <c r="H47" s="129"/>
      <c r="I47" s="129"/>
      <c r="J47" s="129"/>
      <c r="K47" s="18"/>
    </row>
    <row r="48" spans="1:11" ht="12.75">
      <c r="A48" s="11"/>
      <c r="B48" s="23" t="s">
        <v>25</v>
      </c>
      <c r="C48" s="23"/>
      <c r="D48" s="23"/>
      <c r="E48" s="20" t="s">
        <v>26</v>
      </c>
      <c r="F48" s="18"/>
      <c r="G48" s="19"/>
      <c r="H48" s="129"/>
      <c r="I48" s="129"/>
      <c r="J48" s="129"/>
      <c r="K48" s="18"/>
    </row>
    <row r="49" spans="1:11" ht="12.75">
      <c r="A49" s="11"/>
      <c r="B49" s="23" t="s">
        <v>27</v>
      </c>
      <c r="C49" s="23"/>
      <c r="D49" s="23"/>
      <c r="E49" s="18" t="s">
        <v>51</v>
      </c>
      <c r="F49" s="18"/>
      <c r="G49" s="19"/>
      <c r="H49" s="129"/>
      <c r="I49" s="129"/>
      <c r="J49" s="129"/>
      <c r="K49" s="18"/>
    </row>
    <row r="50" spans="1:11" ht="12.75">
      <c r="A50" s="11"/>
      <c r="B50" s="22" t="s">
        <v>53</v>
      </c>
      <c r="C50" s="22"/>
      <c r="D50" s="22"/>
      <c r="E50" s="18" t="s">
        <v>50</v>
      </c>
      <c r="F50" s="18"/>
      <c r="G50" s="19"/>
      <c r="H50" s="129"/>
      <c r="I50" s="129"/>
      <c r="J50" s="129"/>
      <c r="K50" s="18"/>
    </row>
    <row r="51" spans="1:11" ht="12.75">
      <c r="A51" s="11"/>
      <c r="B51" s="23" t="s">
        <v>61</v>
      </c>
      <c r="C51" s="23"/>
      <c r="D51" s="23"/>
      <c r="E51" s="18" t="s">
        <v>63</v>
      </c>
      <c r="F51" s="19"/>
      <c r="G51" s="129"/>
      <c r="H51" s="129"/>
      <c r="I51" s="129"/>
      <c r="J51" s="129"/>
      <c r="K51" s="18"/>
    </row>
    <row r="52" spans="1:11" ht="12.75">
      <c r="A52" s="11"/>
      <c r="B52" s="55" t="s">
        <v>42</v>
      </c>
      <c r="C52" s="55"/>
      <c r="D52" s="55"/>
      <c r="E52" s="20" t="s">
        <v>28</v>
      </c>
      <c r="F52" s="18"/>
      <c r="G52" s="19"/>
      <c r="H52" s="129"/>
      <c r="I52" s="129"/>
      <c r="J52" s="129"/>
      <c r="K52" s="18"/>
    </row>
    <row r="53" spans="1:11" ht="12.75">
      <c r="A53" s="11"/>
      <c r="B53" s="23" t="s">
        <v>106</v>
      </c>
      <c r="C53" s="23"/>
      <c r="D53" s="23"/>
      <c r="E53" s="18" t="s">
        <v>73</v>
      </c>
      <c r="F53" s="18"/>
      <c r="G53" s="19"/>
      <c r="H53" s="129"/>
      <c r="I53" s="129"/>
      <c r="J53" s="129"/>
      <c r="K53" s="18"/>
    </row>
    <row r="54" spans="1:11" ht="12.75">
      <c r="A54" s="11"/>
      <c r="B54" s="113" t="s">
        <v>107</v>
      </c>
      <c r="C54" s="113"/>
      <c r="D54" s="113"/>
      <c r="E54" s="34" t="s">
        <v>44</v>
      </c>
      <c r="F54" s="18"/>
      <c r="G54" s="19"/>
      <c r="H54" s="129"/>
      <c r="I54" s="129"/>
      <c r="J54" s="129"/>
      <c r="K54" s="18"/>
    </row>
    <row r="55" spans="1:11" ht="12.75">
      <c r="A55" s="11"/>
      <c r="B55" s="22" t="s">
        <v>58</v>
      </c>
      <c r="C55" s="22"/>
      <c r="D55" s="22"/>
      <c r="E55" s="23" t="s">
        <v>65</v>
      </c>
      <c r="F55" s="18"/>
      <c r="G55" s="19"/>
      <c r="H55" s="129"/>
      <c r="I55" s="129"/>
      <c r="J55" s="129"/>
      <c r="K55" s="18"/>
    </row>
    <row r="56" spans="1:11" ht="12.75">
      <c r="A56" s="11"/>
      <c r="B56" s="22" t="s">
        <v>59</v>
      </c>
      <c r="C56" s="22"/>
      <c r="D56" s="22"/>
      <c r="E56" s="20" t="s">
        <v>60</v>
      </c>
      <c r="F56" s="18"/>
      <c r="G56" s="19"/>
      <c r="H56" s="129"/>
      <c r="I56" s="129"/>
      <c r="J56" s="129"/>
      <c r="K56" s="18"/>
    </row>
    <row r="57" spans="1:11" ht="12.75">
      <c r="A57" s="11"/>
      <c r="B57" s="56" t="s">
        <v>38</v>
      </c>
      <c r="C57" s="56"/>
      <c r="D57" s="56"/>
      <c r="E57" s="21" t="s">
        <v>40</v>
      </c>
      <c r="F57" s="18"/>
      <c r="G57" s="19"/>
      <c r="H57" s="129"/>
      <c r="I57" s="129"/>
      <c r="J57" s="129"/>
      <c r="K57" s="18"/>
    </row>
    <row r="58" spans="1:11" ht="12.75">
      <c r="A58" s="11"/>
      <c r="B58" s="23" t="s">
        <v>108</v>
      </c>
      <c r="C58" s="23"/>
      <c r="D58" s="23"/>
      <c r="E58" s="18" t="s">
        <v>112</v>
      </c>
      <c r="F58" s="18"/>
      <c r="G58" s="19"/>
      <c r="H58" s="129"/>
      <c r="I58" s="129"/>
      <c r="J58" s="129"/>
      <c r="K58" s="18"/>
    </row>
    <row r="59" spans="1:11" ht="12.75">
      <c r="A59" s="11"/>
      <c r="B59" s="23"/>
      <c r="C59" s="23"/>
      <c r="D59" s="23"/>
      <c r="E59" s="18" t="s">
        <v>113</v>
      </c>
      <c r="F59" s="18"/>
      <c r="G59" s="19"/>
      <c r="H59" s="129"/>
      <c r="I59" s="129"/>
      <c r="J59" s="129"/>
      <c r="K59" s="18"/>
    </row>
    <row r="60" spans="1:11" ht="12.75">
      <c r="A60" s="11"/>
      <c r="B60" s="56" t="s">
        <v>129</v>
      </c>
      <c r="C60" s="56"/>
      <c r="D60" s="56"/>
      <c r="E60" s="20" t="s">
        <v>111</v>
      </c>
      <c r="F60" s="18"/>
      <c r="G60" s="19"/>
      <c r="H60" s="129"/>
      <c r="I60" s="129"/>
      <c r="J60" s="129"/>
      <c r="K60" s="18"/>
    </row>
    <row r="61" spans="1:11" ht="12.75">
      <c r="A61" s="11"/>
      <c r="B61" s="114" t="s">
        <v>39</v>
      </c>
      <c r="C61" s="114"/>
      <c r="D61" s="114"/>
      <c r="E61" s="115" t="s">
        <v>71</v>
      </c>
      <c r="F61" s="18"/>
      <c r="G61" s="19"/>
      <c r="H61" s="129"/>
      <c r="I61" s="129"/>
      <c r="J61" s="129"/>
      <c r="K61" s="18"/>
    </row>
    <row r="62" spans="1:11" ht="12.75">
      <c r="A62" s="11"/>
      <c r="B62" s="20"/>
      <c r="C62" s="20"/>
      <c r="D62" s="20"/>
      <c r="E62" s="19"/>
      <c r="F62" s="129"/>
      <c r="G62" s="129"/>
      <c r="H62" s="129"/>
      <c r="I62" s="18"/>
      <c r="J62" s="18"/>
      <c r="K62" s="18"/>
    </row>
    <row r="63" spans="1:11" ht="12.75">
      <c r="A63" s="11"/>
      <c r="B63" s="19"/>
      <c r="C63" s="19"/>
      <c r="D63" s="19"/>
      <c r="E63" s="19"/>
      <c r="F63" s="129"/>
      <c r="G63" s="129"/>
      <c r="H63" s="129"/>
      <c r="I63" s="18"/>
      <c r="J63" s="18"/>
      <c r="K63" s="18"/>
    </row>
    <row r="64" spans="1:11" ht="12.75">
      <c r="A64" s="11" t="s">
        <v>43</v>
      </c>
      <c r="B64" s="11"/>
      <c r="C64" s="11"/>
      <c r="D64" s="11"/>
      <c r="E64" s="11"/>
      <c r="F64" s="11"/>
      <c r="G64" s="11"/>
      <c r="H64" s="15"/>
      <c r="I64" s="15"/>
      <c r="J64" s="15"/>
      <c r="K64" s="11"/>
    </row>
    <row r="65" spans="1:11" ht="15">
      <c r="A65" s="11" t="s">
        <v>43</v>
      </c>
      <c r="B65" s="24" t="s">
        <v>109</v>
      </c>
      <c r="C65" s="24"/>
      <c r="D65" s="159" t="s">
        <v>125</v>
      </c>
      <c r="E65" s="17"/>
      <c r="F65" s="18"/>
      <c r="G65" s="24" t="s">
        <v>78</v>
      </c>
      <c r="H65" s="15"/>
      <c r="I65" s="15"/>
      <c r="J65" s="15"/>
      <c r="K65" s="11"/>
    </row>
    <row r="66" spans="2:6" ht="12.75">
      <c r="B66" s="1"/>
      <c r="C66" s="1"/>
      <c r="D66" s="1"/>
      <c r="E66" s="1"/>
      <c r="F66" s="1"/>
    </row>
    <row r="67" spans="2:6" ht="12.75">
      <c r="B67" s="1"/>
      <c r="C67" s="1"/>
      <c r="D67" s="1"/>
      <c r="E67" s="1"/>
      <c r="F67" s="1"/>
    </row>
    <row r="68" ht="12.75">
      <c r="A68" s="79"/>
    </row>
    <row r="71" spans="1:2" ht="12.75">
      <c r="A71" t="s">
        <v>43</v>
      </c>
      <c r="B71" t="s">
        <v>43</v>
      </c>
    </row>
    <row r="74" ht="12.75">
      <c r="A74" s="68" t="s">
        <v>90</v>
      </c>
    </row>
  </sheetData>
  <sheetProtection password="C737" sheet="1" objects="1" scenarios="1"/>
  <mergeCells count="1">
    <mergeCell ref="E43:K43"/>
  </mergeCell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9" r:id="rId1"/>
  <headerFooter alignWithMargins="0">
    <oddHeader xml:space="preserve">&amp;R&amp;12Beilage 6  &amp;10        </oddHeader>
    <oddFooter>&amp;LNISV2/IB/d/18.01.08/Rev.A/30.11.08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1" sqref="A1"/>
    </sheetView>
  </sheetViews>
  <sheetFormatPr defaultColWidth="100.7109375" defaultRowHeight="12.75"/>
  <cols>
    <col min="1" max="1" width="94.00390625" style="0" customWidth="1"/>
  </cols>
  <sheetData>
    <row r="1" s="32" customFormat="1" ht="17.25">
      <c r="A1" s="130" t="s">
        <v>88</v>
      </c>
    </row>
    <row r="2" spans="1:8" s="32" customFormat="1" ht="15">
      <c r="A2" s="77"/>
      <c r="B2" s="33"/>
      <c r="C2" s="33"/>
      <c r="D2" s="33"/>
      <c r="E2" s="33"/>
      <c r="F2" s="33"/>
      <c r="G2" s="33"/>
      <c r="H2" s="33"/>
    </row>
    <row r="3" spans="1:8" s="32" customFormat="1" ht="30">
      <c r="A3" s="77" t="s">
        <v>96</v>
      </c>
      <c r="B3" s="33"/>
      <c r="C3" s="33"/>
      <c r="D3" s="33"/>
      <c r="E3" s="33"/>
      <c r="F3" s="33"/>
      <c r="G3" s="33"/>
      <c r="H3" s="33"/>
    </row>
    <row r="4" spans="1:8" s="32" customFormat="1" ht="15">
      <c r="A4" s="77"/>
      <c r="B4" s="33"/>
      <c r="C4" s="33"/>
      <c r="D4" s="33"/>
      <c r="E4" s="33"/>
      <c r="F4" s="33"/>
      <c r="G4" s="33"/>
      <c r="H4" s="33"/>
    </row>
    <row r="5" spans="1:8" s="32" customFormat="1" ht="30" customHeight="1">
      <c r="A5" s="77" t="s">
        <v>75</v>
      </c>
      <c r="B5" s="33"/>
      <c r="C5" s="33"/>
      <c r="D5" s="33"/>
      <c r="E5" s="33"/>
      <c r="F5" s="33"/>
      <c r="G5" s="33"/>
      <c r="H5" s="33"/>
    </row>
    <row r="6" spans="1:8" s="32" customFormat="1" ht="15">
      <c r="A6" s="77"/>
      <c r="B6" s="33"/>
      <c r="C6" s="33"/>
      <c r="D6" s="33"/>
      <c r="E6" s="33"/>
      <c r="F6" s="33"/>
      <c r="G6" s="33"/>
      <c r="H6" s="33"/>
    </row>
    <row r="7" spans="1:8" s="32" customFormat="1" ht="45">
      <c r="A7" s="77" t="s">
        <v>137</v>
      </c>
      <c r="B7" s="33"/>
      <c r="C7" s="33"/>
      <c r="D7" s="33"/>
      <c r="E7" s="33"/>
      <c r="F7" s="33"/>
      <c r="G7" s="33"/>
      <c r="H7" s="33"/>
    </row>
    <row r="8" spans="1:8" s="32" customFormat="1" ht="15" customHeight="1">
      <c r="A8" s="77"/>
      <c r="B8" s="33"/>
      <c r="C8" s="33"/>
      <c r="D8" s="33"/>
      <c r="E8" s="33"/>
      <c r="F8" s="33"/>
      <c r="G8" s="33"/>
      <c r="H8" s="33"/>
    </row>
    <row r="9" spans="1:8" s="32" customFormat="1" ht="63">
      <c r="A9" s="77" t="s">
        <v>117</v>
      </c>
      <c r="B9" s="33"/>
      <c r="C9" s="33"/>
      <c r="D9" s="33"/>
      <c r="E9" s="33"/>
      <c r="F9" s="33"/>
      <c r="G9" s="33"/>
      <c r="H9" s="33"/>
    </row>
    <row r="10" spans="1:8" s="32" customFormat="1" ht="15">
      <c r="A10" s="77"/>
      <c r="B10" s="33"/>
      <c r="C10" s="33"/>
      <c r="D10" s="33"/>
      <c r="E10" s="33"/>
      <c r="F10" s="33"/>
      <c r="G10" s="33"/>
      <c r="H10" s="33"/>
    </row>
    <row r="11" spans="1:8" s="32" customFormat="1" ht="33">
      <c r="A11" s="77" t="s">
        <v>118</v>
      </c>
      <c r="B11" s="33"/>
      <c r="C11" s="33"/>
      <c r="D11" s="33"/>
      <c r="E11" s="33"/>
      <c r="F11" s="33"/>
      <c r="G11" s="33"/>
      <c r="H11" s="33"/>
    </row>
    <row r="12" spans="1:8" s="32" customFormat="1" ht="15">
      <c r="A12" s="77"/>
      <c r="B12" s="33"/>
      <c r="C12" s="33"/>
      <c r="D12" s="33"/>
      <c r="E12" s="33"/>
      <c r="F12" s="33"/>
      <c r="G12" s="33"/>
      <c r="H12" s="33"/>
    </row>
    <row r="13" spans="1:8" s="32" customFormat="1" ht="30">
      <c r="A13" s="77" t="s">
        <v>77</v>
      </c>
      <c r="B13" s="33"/>
      <c r="C13" s="33"/>
      <c r="D13" s="33"/>
      <c r="E13" s="33"/>
      <c r="F13" s="33"/>
      <c r="G13" s="33"/>
      <c r="H13" s="33"/>
    </row>
    <row r="14" spans="1:8" s="32" customFormat="1" ht="15">
      <c r="A14" s="77" t="s">
        <v>43</v>
      </c>
      <c r="B14" s="33"/>
      <c r="C14" s="33"/>
      <c r="D14" s="33"/>
      <c r="E14" s="33"/>
      <c r="F14" s="33"/>
      <c r="G14" s="33"/>
      <c r="H14" s="33"/>
    </row>
    <row r="15" spans="1:8" s="32" customFormat="1" ht="105">
      <c r="A15" s="77" t="s">
        <v>136</v>
      </c>
      <c r="B15" s="33"/>
      <c r="C15" s="33"/>
      <c r="D15" s="33"/>
      <c r="E15" s="33"/>
      <c r="F15" s="33"/>
      <c r="G15" s="33"/>
      <c r="H15" s="33"/>
    </row>
    <row r="16" spans="1:8" s="32" customFormat="1" ht="15">
      <c r="A16" s="77"/>
      <c r="B16" s="33"/>
      <c r="C16" s="33"/>
      <c r="D16" s="33"/>
      <c r="E16" s="33"/>
      <c r="F16" s="33"/>
      <c r="G16" s="33"/>
      <c r="H16" s="33"/>
    </row>
    <row r="17" spans="1:8" s="32" customFormat="1" ht="15">
      <c r="A17" s="77" t="s">
        <v>83</v>
      </c>
      <c r="B17" s="33"/>
      <c r="C17" s="33"/>
      <c r="D17" s="33"/>
      <c r="E17" s="33"/>
      <c r="F17" s="33"/>
      <c r="G17" s="33"/>
      <c r="H17" s="33"/>
    </row>
    <row r="18" spans="1:8" s="32" customFormat="1" ht="15" customHeight="1">
      <c r="A18" s="78" t="s">
        <v>86</v>
      </c>
      <c r="B18" s="33"/>
      <c r="C18" s="33"/>
      <c r="D18" s="33"/>
      <c r="E18" s="33"/>
      <c r="F18" s="33"/>
      <c r="G18" s="33"/>
      <c r="H18" s="33"/>
    </row>
    <row r="19" spans="1:8" s="32" customFormat="1" ht="15">
      <c r="A19" s="77" t="s">
        <v>84</v>
      </c>
      <c r="B19" s="33"/>
      <c r="C19" s="33"/>
      <c r="D19" s="33"/>
      <c r="E19" s="33"/>
      <c r="F19" s="33"/>
      <c r="G19" s="33"/>
      <c r="H19" s="33"/>
    </row>
    <row r="20" spans="1:8" s="32" customFormat="1" ht="15">
      <c r="A20" s="77" t="s">
        <v>85</v>
      </c>
      <c r="B20" s="33"/>
      <c r="C20" s="33"/>
      <c r="D20" s="33"/>
      <c r="E20" s="33"/>
      <c r="F20" s="33"/>
      <c r="G20" s="33"/>
      <c r="H20" s="33"/>
    </row>
    <row r="21" spans="1:8" s="32" customFormat="1" ht="15">
      <c r="A21" s="78" t="s">
        <v>133</v>
      </c>
      <c r="B21" s="33"/>
      <c r="C21" s="33"/>
      <c r="D21" s="33"/>
      <c r="E21" s="33"/>
      <c r="F21" s="33"/>
      <c r="G21" s="33"/>
      <c r="H21" s="33"/>
    </row>
    <row r="22" spans="1:8" s="32" customFormat="1" ht="15">
      <c r="A22" s="77"/>
      <c r="B22" s="33"/>
      <c r="C22" s="33"/>
      <c r="D22" s="33"/>
      <c r="E22" s="33"/>
      <c r="F22" s="33"/>
      <c r="G22" s="33"/>
      <c r="H22" s="33"/>
    </row>
    <row r="23" spans="1:8" s="32" customFormat="1" ht="15">
      <c r="A23" s="77" t="s">
        <v>76</v>
      </c>
      <c r="B23" s="33"/>
      <c r="C23" s="33"/>
      <c r="D23" s="33"/>
      <c r="E23" s="33"/>
      <c r="F23" s="33"/>
      <c r="G23" s="33"/>
      <c r="H23" s="33"/>
    </row>
    <row r="24" spans="1:8" s="32" customFormat="1" ht="15">
      <c r="A24" s="78" t="s">
        <v>131</v>
      </c>
      <c r="B24" s="33"/>
      <c r="C24" s="33"/>
      <c r="D24" s="33"/>
      <c r="E24" s="33"/>
      <c r="F24" s="33"/>
      <c r="G24" s="33"/>
      <c r="H24" s="33"/>
    </row>
    <row r="25" spans="1:8" s="32" customFormat="1" ht="15">
      <c r="A25" s="77" t="s">
        <v>132</v>
      </c>
      <c r="B25" s="33"/>
      <c r="C25" s="33"/>
      <c r="D25" s="33"/>
      <c r="E25" s="33"/>
      <c r="F25" s="33"/>
      <c r="G25" s="33"/>
      <c r="H25" s="33"/>
    </row>
    <row r="26" spans="1:8" s="32" customFormat="1" ht="15">
      <c r="A26" s="78" t="s">
        <v>134</v>
      </c>
      <c r="B26" s="33"/>
      <c r="C26" s="33"/>
      <c r="D26" s="33"/>
      <c r="E26" s="33"/>
      <c r="F26" s="33"/>
      <c r="G26" s="33"/>
      <c r="H26" s="33"/>
    </row>
    <row r="27" spans="1:8" s="32" customFormat="1" ht="15" customHeight="1">
      <c r="A27" s="78" t="s">
        <v>135</v>
      </c>
      <c r="B27" s="33"/>
      <c r="C27" s="33"/>
      <c r="D27" s="33"/>
      <c r="E27" s="33"/>
      <c r="F27" s="33"/>
      <c r="G27" s="33"/>
      <c r="H27" s="33"/>
    </row>
    <row r="28" spans="1:8" ht="15">
      <c r="A28" s="77"/>
      <c r="B28" s="27"/>
      <c r="C28" s="27"/>
      <c r="D28" s="27"/>
      <c r="E28" s="27"/>
      <c r="F28" s="27"/>
      <c r="G28" s="27"/>
      <c r="H28" s="27"/>
    </row>
    <row r="29" spans="1:8" ht="15">
      <c r="A29" s="80"/>
      <c r="B29" s="27"/>
      <c r="C29" s="27"/>
      <c r="D29" s="27"/>
      <c r="E29" s="27"/>
      <c r="F29" s="27"/>
      <c r="G29" s="27"/>
      <c r="H29" s="27"/>
    </row>
    <row r="30" spans="1:8" ht="15">
      <c r="A30" s="27"/>
      <c r="B30" s="27"/>
      <c r="C30" s="27"/>
      <c r="D30" s="27"/>
      <c r="E30" s="27"/>
      <c r="F30" s="27"/>
      <c r="G30" s="27"/>
      <c r="H30" s="27"/>
    </row>
    <row r="31" spans="1:8" ht="15">
      <c r="A31" s="27"/>
      <c r="B31" s="27"/>
      <c r="C31" s="27"/>
      <c r="D31" s="27"/>
      <c r="E31" s="27"/>
      <c r="F31" s="27"/>
      <c r="G31" s="27"/>
      <c r="H31" s="27"/>
    </row>
    <row r="32" spans="1:8" ht="15">
      <c r="A32" s="27"/>
      <c r="B32" s="27"/>
      <c r="C32" s="27"/>
      <c r="D32" s="27"/>
      <c r="E32" s="27"/>
      <c r="F32" s="27"/>
      <c r="G32" s="27"/>
      <c r="H32" s="27"/>
    </row>
    <row r="33" spans="1:8" ht="15">
      <c r="A33" s="27"/>
      <c r="B33" s="27"/>
      <c r="C33" s="27"/>
      <c r="D33" s="27"/>
      <c r="E33" s="27"/>
      <c r="F33" s="27"/>
      <c r="G33" s="27"/>
      <c r="H33" s="27"/>
    </row>
    <row r="34" spans="1:8" ht="15">
      <c r="A34" s="27"/>
      <c r="B34" s="27"/>
      <c r="C34" s="27"/>
      <c r="D34" s="27"/>
      <c r="E34" s="27"/>
      <c r="F34" s="27"/>
      <c r="G34" s="27"/>
      <c r="H34" s="27"/>
    </row>
    <row r="35" spans="1:8" ht="15">
      <c r="A35" s="27"/>
      <c r="B35" s="27"/>
      <c r="C35" s="27"/>
      <c r="D35" s="27"/>
      <c r="E35" s="27"/>
      <c r="F35" s="27"/>
      <c r="G35" s="27"/>
      <c r="H35" s="27"/>
    </row>
    <row r="36" spans="1:8" ht="15">
      <c r="A36" s="27"/>
      <c r="B36" s="27"/>
      <c r="C36" s="27"/>
      <c r="D36" s="27"/>
      <c r="E36" s="27"/>
      <c r="F36" s="27"/>
      <c r="G36" s="27"/>
      <c r="H36" s="27"/>
    </row>
    <row r="37" spans="1:8" ht="15">
      <c r="A37" s="27"/>
      <c r="B37" s="27"/>
      <c r="C37" s="27"/>
      <c r="D37" s="27"/>
      <c r="E37" s="27"/>
      <c r="F37" s="27"/>
      <c r="G37" s="27"/>
      <c r="H37" s="27"/>
    </row>
    <row r="38" spans="1:8" ht="15">
      <c r="A38" s="27"/>
      <c r="B38" s="27"/>
      <c r="C38" s="27"/>
      <c r="D38" s="27"/>
      <c r="E38" s="27"/>
      <c r="F38" s="27"/>
      <c r="G38" s="27"/>
      <c r="H38" s="27"/>
    </row>
    <row r="39" spans="1:8" ht="15">
      <c r="A39" s="27"/>
      <c r="B39" s="27"/>
      <c r="C39" s="27"/>
      <c r="D39" s="27"/>
      <c r="E39" s="27"/>
      <c r="F39" s="27"/>
      <c r="G39" s="27"/>
      <c r="H39" s="27"/>
    </row>
    <row r="40" spans="1:8" ht="15">
      <c r="A40" s="27"/>
      <c r="B40" s="27"/>
      <c r="C40" s="27"/>
      <c r="D40" s="27"/>
      <c r="E40" s="27"/>
      <c r="F40" s="27"/>
      <c r="G40" s="27"/>
      <c r="H40" s="27"/>
    </row>
    <row r="41" spans="1:8" ht="15">
      <c r="A41" s="27"/>
      <c r="B41" s="27"/>
      <c r="C41" s="27"/>
      <c r="D41" s="27"/>
      <c r="E41" s="27"/>
      <c r="F41" s="27"/>
      <c r="G41" s="27"/>
      <c r="H41" s="27"/>
    </row>
    <row r="42" spans="1:8" ht="15">
      <c r="A42" s="27"/>
      <c r="B42" s="27"/>
      <c r="C42" s="27"/>
      <c r="D42" s="27"/>
      <c r="E42" s="27"/>
      <c r="F42" s="27"/>
      <c r="G42" s="27"/>
      <c r="H42" s="27"/>
    </row>
    <row r="43" spans="1:8" ht="15">
      <c r="A43" s="27"/>
      <c r="B43" s="27"/>
      <c r="C43" s="27"/>
      <c r="D43" s="27"/>
      <c r="E43" s="27"/>
      <c r="F43" s="27"/>
      <c r="G43" s="27"/>
      <c r="H43" s="27"/>
    </row>
    <row r="44" spans="1:8" ht="15">
      <c r="A44" s="27"/>
      <c r="B44" s="27"/>
      <c r="C44" s="27"/>
      <c r="D44" s="27"/>
      <c r="E44" s="27"/>
      <c r="F44" s="27"/>
      <c r="G44" s="27"/>
      <c r="H44" s="27"/>
    </row>
    <row r="45" spans="1:8" ht="15">
      <c r="A45" s="27"/>
      <c r="B45" s="27"/>
      <c r="C45" s="27"/>
      <c r="D45" s="27"/>
      <c r="E45" s="27"/>
      <c r="F45" s="27"/>
      <c r="G45" s="27"/>
      <c r="H45" s="27"/>
    </row>
  </sheetData>
  <sheetProtection password="C737" sheet="1" objects="1" scenarios="1"/>
  <printOptions/>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Header xml:space="preserve">&amp;C </oddHeader>
    <oddFooter>&amp;LNISV2/IB/03.02.08/Rev.A/30.11.08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Peter E. Erni</dc:creator>
  <cp:keywords/>
  <dc:description/>
  <cp:lastModifiedBy>Roland Moser</cp:lastModifiedBy>
  <cp:lastPrinted>2008-12-02T21:27:47Z</cp:lastPrinted>
  <dcterms:created xsi:type="dcterms:W3CDTF">1998-11-10T10:27:46Z</dcterms:created>
  <dcterms:modified xsi:type="dcterms:W3CDTF">2010-09-26T08:10:23Z</dcterms:modified>
  <cp:category/>
  <cp:version/>
  <cp:contentType/>
  <cp:contentStatus/>
</cp:coreProperties>
</file>